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0abb7eca0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482022e1ef084fa9"/>
    <x:sheet xmlns:r="http://schemas.openxmlformats.org/officeDocument/2006/relationships" name="RAW EXPORT" sheetId="2" r:id="Rc1afce1f0bf443a9"/>
    <x:sheet xmlns:r="http://schemas.openxmlformats.org/officeDocument/2006/relationships" name="LOOKUPS" sheetId="3" r:id="Reebd2d5f5a794ddd"/>
    <x:sheet xmlns:r="http://schemas.openxmlformats.org/officeDocument/2006/relationships" name="WORKING" sheetId="4" r:id="R01a440f062024a25"/>
    <x:sheet xmlns:r="http://schemas.openxmlformats.org/officeDocument/2006/relationships" name="QUALITY DASHBOARD" sheetId="5" r:id="R376836ba2e1d4f07"/>
    <x:sheet xmlns:r="http://schemas.openxmlformats.org/officeDocument/2006/relationships" name="ISSUE LOG" sheetId="6" r:id="R9cc69acf88b24c73"/>
    <x:sheet xmlns:r="http://schemas.openxmlformats.org/officeDocument/2006/relationships" name="FORMULA GUIDE" sheetId="7" r:id="Rfc9d9d53bf604d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–"/>
  </x:numFmts>
  <x:fonts count="7">
    <x:font>
      <x:sz val="11"/>
      <x:name val="Carlito"/>
    </x:font>
    <x:font>
      <x:b/>
      <x:sz val="11"/>
      <x:color rgb="FFFFFFFF"/>
      <x:name val="Carlito"/>
    </x:font>
    <x:font>
      <x:sz val="11"/>
      <x:color rgb="FF172B43"/>
      <x:name val="Carlito"/>
    </x:font>
    <x:font>
      <x:b/>
      <x:sz val="11"/>
      <x:color rgb="FF142B45"/>
      <x:name val="Carlito"/>
    </x:font>
    <x:font>
      <x:b/>
      <x:sz val="11"/>
      <x:color rgb="FF172B43"/>
      <x:name val="Carlito"/>
    </x:font>
    <x:font>
      <x:sz val="11"/>
      <x:color rgb="FF142B45"/>
      <x:name val="Carlito"/>
    </x:font>
    <x:font>
      <x:b/>
      <x:sz val="11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42B45"/>
      </x:patternFill>
    </x:fill>
    <x:fill>
      <x:patternFill patternType="solid">
        <x:fgColor rgb="FFF2F6FA"/>
      </x:patternFill>
    </x:fill>
    <x:fill>
      <x:patternFill patternType="solid">
        <x:fgColor rgb="FFEAF6F6"/>
      </x:patternFill>
    </x:fill>
    <x:fill>
      <x:patternFill patternType="solid">
        <x:fgColor rgb="FF1C5270"/>
      </x:patternFill>
    </x:fill>
    <x:fill>
      <x:patternFill patternType="solid">
        <x:fgColor rgb="FFFFF2D3"/>
      </x:patternFill>
    </x:fill>
    <x:fill>
      <x:patternFill patternType="solid">
        <x:fgColor rgb="FF295276"/>
      </x:patternFill>
    </x:fill>
    <x:fill>
      <x:patternFill patternType="solid">
        <x:fgColor rgb="FF087F8C"/>
      </x:patternFill>
    </x:fill>
    <x:fill>
      <x:patternFill patternType="solid">
        <x:fgColor rgb="FFEDF8F9"/>
      </x:patternFill>
    </x:fill>
  </x:fills>
  <x:borders count="2">
    <x:border/>
    <x:border/>
  </x:borders>
  <x:cellStyleXfs count="1">
    <x:xf numFmtId="0" fontId="0" fillId="0" borderId="0"/>
  </x:cellStyleXfs>
  <x:cellXfs count="6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1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9" borderId="0" xfId="0" applyNumberFormat="1" applyFont="1" applyFill="1" applyBorder="1"/>
    <x:xf numFmtId="200" fontId="0" fillId="9" borderId="0" xfId="0" applyNumberFormat="1" applyFont="1" applyFill="1" applyBorder="1"/>
    <x:xf numFmtId="201" fontId="0" fillId="9" borderId="0" xfId="0" applyNumberFormat="1" applyFont="1" applyFill="1" applyBorder="1"/>
    <x:xf numFmtId="0" fontId="0" fillId="9" borderId="1" xfId="0" applyNumberFormat="1" applyFont="1" applyFill="1" applyBorder="1"/>
    <x:xf numFmtId="200" fontId="0" fillId="9" borderId="1" xfId="0" applyNumberFormat="1" applyFont="1" applyFill="1" applyBorder="1"/>
    <x:xf numFmtId="201" fontId="0" fillId="9" borderId="1" xfId="0" applyNumberFormat="1" applyFont="1" applyFill="1" applyBorder="1"/>
    <x:xf numFmtId="0" fontId="2" fillId="0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color rgb="FF95421C"/>
      </x:font>
      <x:fill>
        <x:patternFill>
          <x:bgColor rgb="FFFDE6C8"/>
        </x:patternFill>
      </x:fill>
    </x:dxf>
    <x:dxf>
      <x:font>
        <x:color rgb="FF166534"/>
      </x:font>
      <x:fill>
        <x:patternFill>
          <x:bgColor rgb="FFE3F4E5"/>
        </x:patternFill>
      </x:fill>
    </x:dxf>
    <x:dxf>
      <x:fill>
        <x:patternFill>
          <x:bgColor rgb="FFE8ED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381c46de04710" /><Relationship Type="http://schemas.openxmlformats.org/officeDocument/2006/relationships/theme" Target="/xl/theme/theme1.xml" Id="R574df43e6e584d10" /><Relationship Type="http://schemas.openxmlformats.org/officeDocument/2006/relationships/sharedStrings" Target="/xl/sharedStrings.xml" Id="R072e1d0213ca4a1b" /><Relationship Type="http://schemas.openxmlformats.org/officeDocument/2006/relationships/worksheet" Target="/xl/worksheets/sheet1.xml" Id="R482022e1ef084fa9" /><Relationship Type="http://schemas.openxmlformats.org/officeDocument/2006/relationships/worksheet" Target="/xl/worksheets/sheet2.xml" Id="Rc1afce1f0bf443a9" /><Relationship Type="http://schemas.openxmlformats.org/officeDocument/2006/relationships/worksheet" Target="/xl/worksheets/sheet3.xml" Id="Reebd2d5f5a794ddd" /><Relationship Type="http://schemas.openxmlformats.org/officeDocument/2006/relationships/worksheet" Target="/xl/worksheets/sheet4.xml" Id="R01a440f062024a25" /><Relationship Type="http://schemas.openxmlformats.org/officeDocument/2006/relationships/worksheet" Target="/xl/worksheets/sheet5.xml" Id="R376836ba2e1d4f07" /><Relationship Type="http://schemas.openxmlformats.org/officeDocument/2006/relationships/worksheet" Target="/xl/worksheets/sheet6.xml" Id="R9cc69acf88b24c73" /><Relationship Type="http://schemas.openxmlformats.org/officeDocument/2006/relationships/worksheet" Target="/xl/worksheets/sheet7.xml" Id="Rfc9d9d53bf604d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1" hidden="0" customWidth="1"/>
  </x:cols>
  <x:sheetData>
    <x:row r="1" ht="32" customHeight="1">
      <x:c r="A1" s="4" t="str">
        <x:v>MODULE 01  |  CLEANING MESSY FINANCIAL DATA  |  STARTER</x:v>
      </x:c>
      <x:c r="B1" s="4"/>
      <x:c r="C1" s="4"/>
      <x:c r="D1" s="4"/>
      <x:c r="E1" s="4"/>
      <x:c r="F1" s="4"/>
      <x:c r="G1" s="4"/>
    </x:row>
    <x:row r="2" ht="28" customHeight="1">
      <x:c r="A2" s="10" t="str">
        <x:v>Northstar Supplies Ltd.  •  August–September 2026  •  Training data only</x:v>
      </x:c>
      <x:c r="B2" s="10"/>
      <x:c r="C2" s="10"/>
      <x:c r="D2" s="10"/>
      <x:c r="E2" s="10"/>
      <x:c r="F2" s="10"/>
      <x:c r="G2" s="10"/>
    </x:row>
    <x:row r="4" ht="31" customHeight="1">
      <x:c r="A4" s="16" t="str">
        <x:v>PURPOSE</x:v>
      </x:c>
      <x:c r="B4" s="20" t="str">
        <x:v>Turn a mixed-format expense export into a defensible, auditable reporting population.</x:v>
      </x:c>
    </x:row>
    <x:row r="5" ht="31" customHeight="1">
      <x:c r="A5" s="16" t="str">
        <x:v>CASE</x:v>
      </x:c>
      <x:c r="B5" s="20" t="str">
        <x:v>68 source lines; 64 source entries plus duplicates and a conflicting record identifier.</x:v>
      </x:c>
    </x:row>
    <x:row r="6" ht="31" customHeight="1">
      <x:c r="A6" s="16" t="str">
        <x:v>SIGN CONVENTION</x:v>
      </x:c>
      <x:c r="B6" s="20" t="str">
        <x:v>Positive = expense/debit; negative = credit/refund reducing the expense.</x:v>
      </x:c>
    </x:row>
    <x:row r="7" ht="31" customHeight="1">
      <x:c r="A7" s="16" t="str">
        <x:v>DATA FORMAT</x:v>
      </x:c>
      <x:c r="B7" s="20" t="str">
        <x:v>All dates are either YYYY-MM-DD or US MM/DD/YYYY (month first).</x:v>
      </x:c>
    </x:row>
    <x:row r="8" ht="31" customHeight="1">
      <x:c r="A8" s="16" t="str">
        <x:v>CURRENCY</x:v>
      </x:c>
      <x:c r="B8" s="20" t="str">
        <x:v>Report USD entries only. Never convert EUR without an approved FX source.</x:v>
      </x:c>
    </x:row>
    <x:row r="9" ht="31" customHeight="1">
      <x:c r="A9" s="16" t="str">
        <x:v>CONTROL RULE</x:v>
      </x:c>
      <x:c r="B9" s="20" t="str">
        <x:v>Do not delete uncertain rows. Keep review items in quarantine.</x:v>
      </x:c>
    </x:row>
    <x:row r="10" ht="31" customHeight="1">
      <x:c r="A10" s="16" t="str">
        <x:v>SOURCE CONTROL</x:v>
      </x:c>
      <x:c r="B10" s="20" t="str">
        <x:v>RAW EXPORT is immutable reference data. Do not overwrite it.</x:v>
      </x:c>
    </x:row>
    <x:row r="11" ht="31" customHeight="1">
      <x:c r="A11" s="16" t="str">
        <x:v>YOUR WORK AREA</x:v>
      </x:c>
      <x:c r="B11" s="20" t="str">
        <x:v>WORKING contains a preserved copy of the source plus calculated fields H:Q.</x:v>
      </x:c>
    </x:row>
    <x:row r="12" ht="31" customHeight="1">
      <x:c r="A12" s="16" t="str">
        <x:v>LOOKUPS</x:v>
      </x:c>
      <x:c r="B12" s="20" t="str">
        <x:v>Contains canonical vendor labels and authorized cost centres.</x:v>
      </x:c>
    </x:row>
    <x:row r="13" ht="31" customHeight="1">
      <x:c r="A13" s="16" t="str">
        <x:v>QUALITY DASHBOARD</x:v>
      </x:c>
      <x:c r="B13" s="20" t="str">
        <x:v>Tests completeness and reconciles all parsable USD amounts.</x:v>
      </x:c>
    </x:row>
    <x:row r="14" ht="31" customHeight="1">
      <x:c r="A14" s="16" t="str">
        <x:v>ISSUE LOG</x:v>
      </x:c>
      <x:c r="B14" s="20" t="str">
        <x:v>Document records excluded or awaiting investigation, with their next action.</x:v>
      </x:c>
    </x:row>
    <x:row r="15" ht="31" customHeight="1">
      <x:c r="A15" s="16" t="str">
        <x:v>FINISH LINE</x:v>
      </x:c>
      <x:c r="B15" s="20" t="str">
        <x:v>Show 0.00 USD unexplained bridge, all 68 rows classified, and clear outstanding issues.</x:v>
      </x:c>
    </x:row>
    <x:row r="17" ht="30" customHeight="1">
      <x:c r="A17" s="22" t="str">
        <x:v>HOW TO USE</x:v>
      </x:c>
      <x:c r="B17" s="20" t="str">
        <x:v>1  Read the chapter PDF/DOCX and inspect RAW EXPORT.</x:v>
      </x:c>
    </x:row>
    <x:row r="18" ht="30" customHeight="1">
      <x:c r="A18" s="22" t="str">
        <x:v>STEP 1</x:v>
      </x:c>
      <x:c r="B18" s="20" t="str">
        <x:v>2  Populate H:Q in WORKING; use the authorized lookups.</x:v>
      </x:c>
    </x:row>
    <x:row r="19" ht="30" customHeight="1">
      <x:c r="A19" s="22" t="str">
        <x:v>STEP 2</x:v>
      </x:c>
      <x:c r="B19" s="20" t="str">
        <x:v>3  Identify repeated entry IDs; distinguish exact copies from conflicts.</x:v>
      </x:c>
    </x:row>
    <x:row r="20" ht="30" customHeight="1">
      <x:c r="A20" s="22" t="str">
        <x:v>STEP 3</x:v>
      </x:c>
      <x:c r="B20" s="20" t="str">
        <x:v>4  Fill ISSUE LOG for excluded and review-required rows.</x:v>
      </x:c>
    </x:row>
    <x:row r="21" ht="30" customHeight="1">
      <x:c r="A21" s="22" t="str">
        <x:v>STEP 4</x:v>
      </x:c>
      <x:c r="B21" s="20" t="str">
        <x:v>5  Explain the financial impact and test the QUALITY DASHBOARD.</x:v>
      </x:c>
    </x:row>
    <x:row r="22" ht="30" customHeight="1">
      <x:c r="A22" s="22" t="str">
        <x:v>VERSION</x:v>
      </x:c>
      <x:c r="B22" s="20" t="str">
        <x:v>STARTER workbook — complete the working fields and issue log.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20" hidden="0" customWidth="1"/>
    <x:col min="3" max="3" width="34" hidden="0" customWidth="1"/>
    <x:col min="4" max="4" width="20" hidden="0" customWidth="1"/>
    <x:col min="5" max="5" width="18" hidden="0" customWidth="1"/>
    <x:col min="6" max="6" width="21" hidden="0" customWidth="1"/>
    <x:col min="7" max="7" width="19" hidden="0" customWidth="1"/>
  </x:cols>
  <x:sheetData>
    <x:row r="1" ht="32" customHeight="1">
      <x:c r="A1" s="4" t="str">
        <x:v>SOURCE EXPENSE LEDGER  |  UNEDITED</x:v>
      </x:c>
      <x:c r="B1" s="4"/>
      <x:c r="C1" s="4"/>
      <x:c r="D1" s="4"/>
      <x:c r="E1" s="4"/>
      <x:c r="F1" s="4"/>
      <x:c r="G1" s="4"/>
    </x:row>
    <x:row r="2" ht="28" customHeight="1">
      <x:c r="A2" s="10" t="str">
        <x:v>Original fictitious entries. Preserve raw date/amount formats and source IDs.</x:v>
      </x:c>
      <x:c r="B2" s="10"/>
      <x:c r="C2" s="10"/>
      <x:c r="D2" s="10"/>
      <x:c r="E2" s="10"/>
      <x:c r="F2" s="10"/>
      <x:c r="G2" s="10"/>
    </x:row>
    <x:row r="4" ht="31" customHeight="1">
      <x:c r="A4" s="27" t="str">
        <x:v>Entry ID</x:v>
      </x:c>
      <x:c r="B4" s="27" t="str">
        <x:v>Posting date (raw)</x:v>
      </x:c>
      <x:c r="C4" s="27" t="str">
        <x:v>Vendor (raw)</x:v>
      </x:c>
      <x:c r="D4" s="27" t="str">
        <x:v>Amount (raw)</x:v>
      </x:c>
      <x:c r="E4" s="27" t="str">
        <x:v>Currency (raw)</x:v>
      </x:c>
      <x:c r="F4" s="27" t="str">
        <x:v>Cost centre (raw)</x:v>
      </x:c>
      <x:c r="G4" s="27" t="str">
        <x:v>Invoice reference</x:v>
      </x:c>
    </x:row>
    <x:row r="5" ht="20" customHeight="1">
      <x:c r="A5" t="str">
        <x:v>TX-26-0025</x:v>
      </x:c>
      <x:c r="B5" t="str">
        <x:v>2026-08-16</x:v>
      </x:c>
      <x:c r="C5" t="str">
        <x:v>CITYLINE TELECOM</x:v>
      </x:c>
      <x:c r="D5" t="str">
        <x:v> 1,486.61 </x:v>
      </x:c>
      <x:c r="E5" t="str">
        <x:v>USD</x:v>
      </x:c>
      <x:c r="F5" t="str">
        <x:v>SALES</x:v>
      </x:c>
      <x:c r="G5" t="str">
        <x:v>INV-0106</x:v>
      </x:c>
    </x:row>
    <x:row r="6" ht="20" customHeight="1">
      <x:c r="A6" t="str">
        <x:v>TX-26-0054</x:v>
      </x:c>
      <x:c r="B6" t="str">
        <x:v>08/15/2026</x:v>
      </x:c>
      <x:c r="C6" t="str">
        <x:v>bluepeak marketing</x:v>
      </x:c>
      <x:c r="D6" t="str">
        <x:v>1,999.00</x:v>
      </x:c>
      <x:c r="E6" t="str">
        <x:v>USD</x:v>
      </x:c>
      <x:c r="F6" t="str">
        <x:v>SALES</x:v>
      </x:c>
      <x:c r="G6" t="str">
        <x:v>INV-0229</x:v>
      </x:c>
    </x:row>
    <x:row r="7" ht="20" customHeight="1">
      <x:c r="A7" t="str">
        <x:v>TX-26-0031</x:v>
      </x:c>
      <x:c r="B7" t="str">
        <x:v>2026-08-07</x:v>
      </x:c>
      <x:c r="C7" t="str">
        <x:v>Harbor Cloud Services</x:v>
      </x:c>
      <x:c r="D7" t="str">
        <x:v>-$221.27</x:v>
      </x:c>
      <x:c r="E7" t="str">
        <x:v>USD</x:v>
      </x:c>
      <x:c r="F7" t="str">
        <x:v>FIN</x:v>
      </x:c>
      <x:c r="G7" t="str">
        <x:v>INV-0131</x:v>
      </x:c>
    </x:row>
    <x:row r="8" ht="20" customHeight="1">
      <x:c r="A8" t="str">
        <x:v>TX-26-0016</x:v>
      </x:c>
      <x:c r="B8" t="str">
        <x:v>2026-08-04</x:v>
      </x:c>
      <x:c r="C8" t="str">
        <x:v>METRO TRAVEL</x:v>
      </x:c>
      <x:c r="D8" t="str">
        <x:v>$661.77</x:v>
      </x:c>
      <x:c r="E8" t="str">
        <x:v>USD</x:v>
      </x:c>
      <x:c r="F8" t="str">
        <x:v>OPS</x:v>
      </x:c>
      <x:c r="G8" t="str">
        <x:v>INV-0068</x:v>
      </x:c>
    </x:row>
    <x:row r="9" ht="20" customHeight="1">
      <x:c r="A9" t="str">
        <x:v>TX-26-0035</x:v>
      </x:c>
      <x:c r="B9" t="str">
        <x:v>2026-09-06</x:v>
      </x:c>
      <x:c r="C9" t="str">
        <x:v>Riverfront Utilities</x:v>
      </x:c>
      <x:c r="D9" t="str">
        <x:v>2,064.66</x:v>
      </x:c>
      <x:c r="E9" t="str">
        <x:v>usd </x:v>
      </x:c>
      <x:c r="F9" t="str">
        <x:v>MKT</x:v>
      </x:c>
      <x:c r="G9" t="str">
        <x:v>INV-0148</x:v>
      </x:c>
    </x:row>
    <x:row r="10" ht="20" customHeight="1">
      <x:c r="A10" t="str">
        <x:v>TX-26-0005</x:v>
      </x:c>
      <x:c r="B10" t="str">
        <x:v>2026-09-19</x:v>
      </x:c>
      <x:c r="C10" t="str">
        <x:v>Cityline Telecom</x:v>
      </x:c>
      <x:c r="D10" t="str">
        <x:v> 796.19 </x:v>
      </x:c>
      <x:c r="E10" t="str">
        <x:v>USD</x:v>
      </x:c>
      <x:c r="F10" t="str">
        <x:v>OPS</x:v>
      </x:c>
      <x:c r="G10" t="str">
        <x:v>INV-0021</x:v>
      </x:c>
    </x:row>
    <x:row r="11" ht="20" customHeight="1">
      <x:c r="A11" t="str">
        <x:v>TX-26-0020</x:v>
      </x:c>
      <x:c r="B11" t="str">
        <x:v>2026-09-28</x:v>
      </x:c>
      <x:c r="C11" t="str">
        <x:v>bluepeak marketing</x:v>
      </x:c>
      <x:c r="D11" t="str">
        <x:v>$961.62</x:v>
      </x:c>
      <x:c r="E11" t="str">
        <x:v>USD</x:v>
      </x:c>
      <x:c r="F11" t="str">
        <x:v>IT</x:v>
      </x:c>
      <x:c r="G11" t="str">
        <x:v>INV-0085</x:v>
      </x:c>
    </x:row>
    <x:row r="12" ht="20" customHeight="1">
      <x:c r="A12" t="str">
        <x:v>TX-26-0049</x:v>
      </x:c>
      <x:c r="B12" t="str">
        <x:v>2026-09-30</x:v>
      </x:c>
      <x:c r="C12" t="str">
        <x:v>Metro Travel</x:v>
      </x:c>
      <x:c r="D12" t="str">
        <x:v> 974.11 </x:v>
      </x:c>
      <x:c r="E12" t="str">
        <x:v>usd </x:v>
      </x:c>
      <x:c r="F12" t="str">
        <x:v>MKT</x:v>
      </x:c>
      <x:c r="G12" t="str">
        <x:v>INV-0208</x:v>
      </x:c>
    </x:row>
    <x:row r="13" ht="20" customHeight="1">
      <x:c r="A13" t="str">
        <x:v>TX-26-0027</x:v>
      </x:c>
      <x:c r="B13" t="str">
        <x:v>09/22/2026</x:v>
      </x:c>
      <x:c r="C13" t="str">
        <x:v> BLUEPEAK MARKETING </x:v>
      </x:c>
      <x:c r="D13" t="str">
        <x:v>1,830.76</x:v>
      </x:c>
      <x:c r="E13" t="str">
        <x:v>USD</x:v>
      </x:c>
      <x:c r="F13" t="str">
        <x:v>SALES</x:v>
      </x:c>
      <x:c r="G13" t="str">
        <x:v>INV-0114</x:v>
      </x:c>
    </x:row>
    <x:row r="14" ht="20" customHeight="1">
      <x:c r="A14" t="str">
        <x:v>TX-26-0043</x:v>
      </x:c>
      <x:c r="B14" t="str">
        <x:v>2026-09-23</x:v>
      </x:c>
      <x:c r="C14" t="str">
        <x:v>bluepeak marketing</x:v>
      </x:c>
      <x:c r="D14" t="str">
        <x:v>495.30</x:v>
      </x:c>
      <x:c r="E14" t="str">
        <x:v>USD</x:v>
      </x:c>
      <x:c r="F14" t="str">
        <x:v>OPS</x:v>
      </x:c>
      <x:c r="G14" t="str">
        <x:v>INV-0182</x:v>
      </x:c>
    </x:row>
    <x:row r="15" ht="20" customHeight="1">
      <x:c r="A15" t="str">
        <x:v>TX-26-0045</x:v>
      </x:c>
      <x:c r="B15" t="str">
        <x:v>08/12/2026</x:v>
      </x:c>
      <x:c r="C15" t="str">
        <x:v>eastgate equipment</x:v>
      </x:c>
      <x:c r="D15" t="str">
        <x:v> 464.32 </x:v>
      </x:c>
      <x:c r="E15" t="str">
        <x:v>USD</x:v>
      </x:c>
      <x:c r="F15" t="str">
        <x:v>IT</x:v>
      </x:c>
      <x:c r="G15" t="str">
        <x:v>INV-0191</x:v>
      </x:c>
    </x:row>
    <x:row r="16" ht="20" customHeight="1">
      <x:c r="A16" t="str">
        <x:v>TX-26-0015</x:v>
      </x:c>
      <x:c r="B16" t="str">
        <x:v>08/28/2026</x:v>
      </x:c>
      <x:c r="C16" t="str">
        <x:v>Cityline Telecom</x:v>
      </x:c>
      <x:c r="D16" t="str">
        <x:v>1,493.72</x:v>
      </x:c>
      <x:c r="E16" t="str">
        <x:v>USD</x:v>
      </x:c>
      <x:c r="F16" t="str">
        <x:v>IT</x:v>
      </x:c>
      <x:c r="G16" t="str">
        <x:v>INV-0063</x:v>
      </x:c>
    </x:row>
    <x:row r="17" ht="20" customHeight="1">
      <x:c r="A17" t="str">
        <x:v>TX-26-0060</x:v>
      </x:c>
      <x:c r="B17" t="str">
        <x:v>08/28/2026</x:v>
      </x:c>
      <x:c r="C17" t="str">
        <x:v>Cityline Telecom</x:v>
      </x:c>
      <x:c r="D17" t="str">
        <x:v>$1,397.41</x:v>
      </x:c>
      <x:c r="E17" t="str">
        <x:v>USD</x:v>
      </x:c>
      <x:c r="F17" t="str">
        <x:v>IT</x:v>
      </x:c>
      <x:c r="G17" t="str">
        <x:v>INV-0255</x:v>
      </x:c>
    </x:row>
    <x:row r="18" ht="20" customHeight="1">
      <x:c r="A18" t="str">
        <x:v>TX-26-0064</x:v>
      </x:c>
      <x:c r="B18" t="str">
        <x:v>2026-08-11</x:v>
      </x:c>
      <x:c r="C18" t="str">
        <x:v>Riverfront Utilities</x:v>
      </x:c>
      <x:c r="D18" t="str">
        <x:v>$635.75</x:v>
      </x:c>
      <x:c r="E18" t="str">
        <x:v>USD</x:v>
      </x:c>
      <x:c r="F18" t="str">
        <x:v>OPS</x:v>
      </x:c>
      <x:c r="G18" t="str">
        <x:v>INV-0272</x:v>
      </x:c>
    </x:row>
    <x:row r="19" ht="20" customHeight="1">
      <x:c r="A19" t="str">
        <x:v>TX-26-0063</x:v>
      </x:c>
      <x:c r="B19" t="str">
        <x:v>08/05/2026</x:v>
      </x:c>
      <x:c r="C19" t="str">
        <x:v>Harbor Cloud Services</x:v>
      </x:c>
      <x:c r="D19" t="str">
        <x:v>761.37</x:v>
      </x:c>
      <x:c r="E19" t="str">
        <x:v>usd </x:v>
      </x:c>
      <x:c r="F19" t="str">
        <x:v>SALES</x:v>
      </x:c>
      <x:c r="G19" t="str">
        <x:v>INV-0267</x:v>
      </x:c>
    </x:row>
    <x:row r="20" ht="20" customHeight="1">
      <x:c r="A20" t="str">
        <x:v>TX-26-0059</x:v>
      </x:c>
      <x:c r="B20" t="str">
        <x:v>2026-08-19</x:v>
      </x:c>
      <x:c r="C20" t="str">
        <x:v>RIVERFRONT UTILITIES</x:v>
      </x:c>
      <x:c r="D20" t="str">
        <x:v>519.61</x:v>
      </x:c>
      <x:c r="E20" t="str">
        <x:v>USD</x:v>
      </x:c>
      <x:c r="F20" t="str">
        <x:v>IT</x:v>
      </x:c>
      <x:c r="G20" t="str">
        <x:v>INV-0250</x:v>
      </x:c>
    </x:row>
    <x:row r="21" ht="20" customHeight="1">
      <x:c r="A21" t="str">
        <x:v>TX-26-0032</x:v>
      </x:c>
      <x:c r="B21" t="str">
        <x:v>2026-08-15</x:v>
      </x:c>
      <x:c r="C21" t="str">
        <x:v>Harbor Cloud Services</x:v>
      </x:c>
      <x:c r="D21" t="str">
        <x:v>$1,060.67</x:v>
      </x:c>
      <x:c r="E21" t="str">
        <x:v>USD</x:v>
      </x:c>
      <x:c r="F21" t="str">
        <x:v>SALES</x:v>
      </x:c>
      <x:c r="G21" t="str">
        <x:v>INV-0136</x:v>
      </x:c>
    </x:row>
    <x:row r="22" ht="20" customHeight="1">
      <x:c r="A22" t="str">
        <x:v>TX-26-0012</x:v>
      </x:c>
      <x:c r="B22" t="str">
        <x:v>09/01/2026</x:v>
      </x:c>
      <x:c r="C22" t="str">
        <x:v>PINECREST LOGISTICS</x:v>
      </x:c>
      <x:c r="D22" t="str">
        <x:v>$1,411.36</x:v>
      </x:c>
      <x:c r="E22" t="str">
        <x:v>USD</x:v>
      </x:c>
      <x:c r="F22" t="str">
        <x:v>FIN</x:v>
      </x:c>
      <x:c r="G22" t="str">
        <x:v>INV-0051</x:v>
      </x:c>
    </x:row>
    <x:row r="23" ht="20" customHeight="1">
      <x:c r="A23" t="str">
        <x:v>TX-26-0057</x:v>
      </x:c>
      <x:c r="B23" t="str">
        <x:v>08/27/2026</x:v>
      </x:c>
      <x:c r="C23" t="str">
        <x:v>Harbor Cloud Services</x:v>
      </x:c>
      <x:c r="D23" t="str">
        <x:v> 798.73 </x:v>
      </x:c>
      <x:c r="E23" t="str">
        <x:v>USD</x:v>
      </x:c>
      <x:c r="F23" t="str">
        <x:v>MKT</x:v>
      </x:c>
      <x:c r="G23" t="str">
        <x:v>INV-0242</x:v>
      </x:c>
    </x:row>
    <x:row r="24" ht="20" customHeight="1">
      <x:c r="A24" t="str">
        <x:v>TX-26-0040</x:v>
      </x:c>
      <x:c r="B24" t="str">
        <x:v>2026-09-20</x:v>
      </x:c>
      <x:c r="C24" t="str">
        <x:v>CITYLINE TELECOM</x:v>
      </x:c>
      <x:c r="D24" t="str">
        <x:v>$204.93</x:v>
      </x:c>
      <x:c r="E24" t="str">
        <x:v>USD</x:v>
      </x:c>
      <x:c r="F24" t="str">
        <x:v>OPS</x:v>
      </x:c>
      <x:c r="G24" t="str">
        <x:v>INV-0170</x:v>
      </x:c>
    </x:row>
    <x:row r="25" ht="20" customHeight="1">
      <x:c r="A25" t="str">
        <x:v>TX-26-0036</x:v>
      </x:c>
      <x:c r="B25" t="str">
        <x:v>08/14/2026</x:v>
      </x:c>
      <x:c r="C25" t="str">
        <x:v>Eastgate Equipment</x:v>
      </x:c>
      <x:c r="D25" t="str">
        <x:v>$1,101.77</x:v>
      </x:c>
      <x:c r="E25" t="str">
        <x:v>USD</x:v>
      </x:c>
      <x:c r="F25" t="str">
        <x:v>OPS</x:v>
      </x:c>
      <x:c r="G25" t="str">
        <x:v>INV-0153</x:v>
      </x:c>
    </x:row>
    <x:row r="26" ht="20" customHeight="1">
      <x:c r="A26" t="str">
        <x:v>TX-26-0033</x:v>
      </x:c>
      <x:c r="B26" t="str">
        <x:v>09/10/2026</x:v>
      </x:c>
      <x:c r="C26" t="str">
        <x:v>northstar office supplies</x:v>
      </x:c>
      <x:c r="D26" t="str">
        <x:v> 1,647.18 </x:v>
      </x:c>
      <x:c r="E26" t="str">
        <x:v>USD</x:v>
      </x:c>
      <x:c r="F26" t="str">
        <x:v>ops </x:v>
      </x:c>
      <x:c r="G26" t="str">
        <x:v>INV-0140</x:v>
      </x:c>
    </x:row>
    <x:row r="27" ht="20" customHeight="1">
      <x:c r="A27" t="str">
        <x:v>TX-26-0042</x:v>
      </x:c>
      <x:c r="B27" t="str">
        <x:v>08/23/2026</x:v>
      </x:c>
      <x:c r="C27" t="str">
        <x:v> harbor cloud services </x:v>
      </x:c>
      <x:c r="D27" t="str">
        <x:v>727.84</x:v>
      </x:c>
      <x:c r="E27" t="str">
        <x:v>usd </x:v>
      </x:c>
      <x:c r="F27" t="str">
        <x:v>OPS</x:v>
      </x:c>
      <x:c r="G27" t="str">
        <x:v>INV-0178</x:v>
      </x:c>
    </x:row>
    <x:row r="28" ht="20" customHeight="1">
      <x:c r="A28" t="str">
        <x:v>TX-26-0058</x:v>
      </x:c>
      <x:c r="B28" t="str">
        <x:v>2026-09-02</x:v>
      </x:c>
      <x:c r="C28" t="str">
        <x:v>Riverfront Utilities</x:v>
      </x:c>
      <x:c r="D28" t="str">
        <x:v>($195.94)</x:v>
      </x:c>
      <x:c r="E28" t="str">
        <x:v>USD</x:v>
      </x:c>
      <x:c r="F28" t="str">
        <x:v>FIN</x:v>
      </x:c>
      <x:c r="G28" t="str">
        <x:v>INV-0246</x:v>
      </x:c>
    </x:row>
    <x:row r="29" ht="20" customHeight="1">
      <x:c r="A29" t="str">
        <x:v>TX-26-0011</x:v>
      </x:c>
      <x:c r="B29" t="str">
        <x:v>2026-08-16</x:v>
      </x:c>
      <x:c r="C29" t="str">
        <x:v>Bluepeak Marketing</x:v>
      </x:c>
      <x:c r="D29" t="str">
        <x:v>324.42</x:v>
      </x:c>
      <x:c r="E29" t="str">
        <x:v>USD</x:v>
      </x:c>
      <x:c r="F29" t="str">
        <x:v>sales </x:v>
      </x:c>
      <x:c r="G29" t="str">
        <x:v>INV-0046</x:v>
      </x:c>
    </x:row>
    <x:row r="30" ht="20" customHeight="1">
      <x:c r="A30" t="str">
        <x:v>TX-26-0004</x:v>
      </x:c>
      <x:c r="B30" t="str">
        <x:v>2026-09-31</x:v>
      </x:c>
      <x:c r="C30" t="str">
        <x:v>Riverfront Utilities</x:v>
      </x:c>
      <x:c r="D30" t="str">
        <x:v>$1,632.00</x:v>
      </x:c>
      <x:c r="E30" t="str">
        <x:v>USD</x:v>
      </x:c>
      <x:c r="F30" t="str">
        <x:v>FIN</x:v>
      </x:c>
      <x:c r="G30" t="str">
        <x:v>INV-0017</x:v>
      </x:c>
    </x:row>
    <x:row r="31" ht="20" customHeight="1">
      <x:c r="A31" t="str">
        <x:v>TX-26-0014</x:v>
      </x:c>
      <x:c r="B31" t="str">
        <x:v>2026-09-26</x:v>
      </x:c>
      <x:c r="C31" t="str">
        <x:v>Eastgate Equipment</x:v>
      </x:c>
      <x:c r="D31" t="str">
        <x:v>amount missing</x:v>
      </x:c>
      <x:c r="E31" t="str">
        <x:v>usd </x:v>
      </x:c>
      <x:c r="F31" t="str">
        <x:v>SALES</x:v>
      </x:c>
      <x:c r="G31" t="str">
        <x:v>INV-0059</x:v>
      </x:c>
    </x:row>
    <x:row r="32" ht="20" customHeight="1">
      <x:c r="A32" t="str">
        <x:v>TX-26-0034</x:v>
      </x:c>
      <x:c r="B32" t="str">
        <x:v>2026-09-24</x:v>
      </x:c>
      <x:c r="C32" t="str">
        <x:v>Unlisted Catering Co</x:v>
      </x:c>
      <x:c r="D32" t="str">
        <x:v>2,017.44</x:v>
      </x:c>
      <x:c r="E32" t="str">
        <x:v>USD</x:v>
      </x:c>
      <x:c r="F32" t="str">
        <x:v>MKT</x:v>
      </x:c>
      <x:c r="G32" t="str">
        <x:v>INV-0144</x:v>
      </x:c>
    </x:row>
    <x:row r="33" ht="20" customHeight="1">
      <x:c r="A33" t="str">
        <x:v>TX-26-0061</x:v>
      </x:c>
      <x:c r="B33" t="str">
        <x:v>2026-08-28</x:v>
      </x:c>
      <x:c r="C33" t="str">
        <x:v> harbor cloud services </x:v>
      </x:c>
      <x:c r="D33" t="str">
        <x:v> 1,675.81 </x:v>
      </x:c>
      <x:c r="E33" t="str">
        <x:v>USD</x:v>
      </x:c>
      <x:c r="F33" t="str">
        <x:v>FIN</x:v>
      </x:c>
      <x:c r="G33" t="str">
        <x:v>INV-0259</x:v>
      </x:c>
    </x:row>
    <x:row r="34" ht="20" customHeight="1">
      <x:c r="A34" t="str">
        <x:v>TX-26-0037</x:v>
      </x:c>
      <x:c r="B34" t="str">
        <x:v>2026-09-03</x:v>
      </x:c>
      <x:c r="C34" t="str">
        <x:v>Eastgate Equipment</x:v>
      </x:c>
      <x:c r="D34" t="str">
        <x:v> 681.50 </x:v>
      </x:c>
      <x:c r="E34" t="str">
        <x:v>USD</x:v>
      </x:c>
      <x:c r="F34" t="str">
        <x:v>SALES</x:v>
      </x:c>
      <x:c r="G34" t="str">
        <x:v>INV-0157</x:v>
      </x:c>
    </x:row>
    <x:row r="35" ht="20" customHeight="1">
      <x:c r="A35" t="str">
        <x:v>TX-26-0021</x:v>
      </x:c>
      <x:c r="B35" t="str">
        <x:v>08/04/2026</x:v>
      </x:c>
      <x:c r="C35" t="str">
        <x:v>bluepeak marketing</x:v>
      </x:c>
      <x:c r="D35" t="str">
        <x:v> 1,301.59 </x:v>
      </x:c>
      <x:c r="E35" t="str">
        <x:v>usd </x:v>
      </x:c>
      <x:c r="F35" t="str">
        <x:v>IT</x:v>
      </x:c>
      <x:c r="G35" t="str">
        <x:v>INV-0089</x:v>
      </x:c>
    </x:row>
    <x:row r="36" ht="20" customHeight="1">
      <x:c r="A36" t="str">
        <x:v>TX-26-0050</x:v>
      </x:c>
      <x:c r="B36" t="str">
        <x:v>2026-09-07</x:v>
      </x:c>
      <x:c r="C36" t="str">
        <x:v> BLUEPEAK MARKETING </x:v>
      </x:c>
      <x:c r="D36" t="str">
        <x:v>$987.65</x:v>
      </x:c>
      <x:c r="E36" t="str">
        <x:v>USD</x:v>
      </x:c>
      <x:c r="F36" t="str">
        <x:v>IT</x:v>
      </x:c>
      <x:c r="G36" t="str">
        <x:v>INV-0212</x:v>
      </x:c>
    </x:row>
    <x:row r="37" ht="20" customHeight="1">
      <x:c r="A37" t="str">
        <x:v>TX-26-0017</x:v>
      </x:c>
      <x:c r="B37" t="str">
        <x:v>2026-09-19</x:v>
      </x:c>
      <x:c r="C37" t="str">
        <x:v>Riverfront Utilities</x:v>
      </x:c>
      <x:c r="D37" t="str">
        <x:v>-$112.49</x:v>
      </x:c>
      <x:c r="E37" t="str">
        <x:v>USD</x:v>
      </x:c>
      <x:c r="F37" t="str">
        <x:v>IT</x:v>
      </x:c>
      <x:c r="G37" t="str">
        <x:v>INV-0072</x:v>
      </x:c>
    </x:row>
    <x:row r="38" ht="20" customHeight="1">
      <x:c r="A38" t="str">
        <x:v>TX-26-0046</x:v>
      </x:c>
      <x:c r="B38" t="str">
        <x:v>2026-09-12</x:v>
      </x:c>
      <x:c r="C38" t="str">
        <x:v>Eastgate Equipment</x:v>
      </x:c>
      <x:c r="D38" t="str">
        <x:v>($111.82)</x:v>
      </x:c>
      <x:c r="E38" t="str">
        <x:v>USD</x:v>
      </x:c>
      <x:c r="F38" t="str">
        <x:v>IT</x:v>
      </x:c>
      <x:c r="G38" t="str">
        <x:v>INV-0195</x:v>
      </x:c>
    </x:row>
    <x:row r="39" ht="20" customHeight="1">
      <x:c r="A39" t="str">
        <x:v>TX-26-0062</x:v>
      </x:c>
      <x:c r="B39" t="str">
        <x:v>2026-09-29</x:v>
      </x:c>
      <x:c r="C39" t="str">
        <x:v>RIVERFRONT UTILITIES</x:v>
      </x:c>
      <x:c r="D39" t="str">
        <x:v>648.04</x:v>
      </x:c>
      <x:c r="E39" t="str">
        <x:v>USD</x:v>
      </x:c>
      <x:c r="F39" t="str">
        <x:v>IT</x:v>
      </x:c>
      <x:c r="G39" t="str">
        <x:v>INV-0263</x:v>
      </x:c>
    </x:row>
    <x:row r="40" ht="20" customHeight="1">
      <x:c r="A40" t="str">
        <x:v>TX-26-0055</x:v>
      </x:c>
      <x:c r="B40" t="str">
        <x:v>2026-09-01</x:v>
      </x:c>
      <x:c r="C40" t="str">
        <x:v>Bluepeak Marketing</x:v>
      </x:c>
      <x:c r="D40" t="str">
        <x:v>1,109.55</x:v>
      </x:c>
      <x:c r="E40" t="str">
        <x:v>USD</x:v>
      </x:c>
      <x:c r="F40" t="str">
        <x:v>mkt </x:v>
      </x:c>
      <x:c r="G40" t="str">
        <x:v>INV-0233</x:v>
      </x:c>
    </x:row>
    <x:row r="41" ht="20" customHeight="1">
      <x:c r="A41" t="str">
        <x:v>TX-26-0002</x:v>
      </x:c>
      <x:c r="B41" t="str">
        <x:v>2026-08-27</x:v>
      </x:c>
      <x:c r="C41" t="str">
        <x:v>CITYLINE TELECOM</x:v>
      </x:c>
      <x:c r="D41" t="str">
        <x:v>134.06</x:v>
      </x:c>
      <x:c r="E41" t="str">
        <x:v>USD</x:v>
      </x:c>
      <x:c r="F41" t="str">
        <x:v>OPS</x:v>
      </x:c>
      <x:c r="G41" t="str">
        <x:v>INV-0008</x:v>
      </x:c>
    </x:row>
    <x:row r="42" ht="20" customHeight="1">
      <x:c r="A42" t="str">
        <x:v>TX-26-0030</x:v>
      </x:c>
      <x:c r="B42" t="str">
        <x:v>09/10/2026</x:v>
      </x:c>
      <x:c r="C42" t="str">
        <x:v>RIVERFRONT UTILITIES</x:v>
      </x:c>
      <x:c r="D42" t="str">
        <x:v>339.58</x:v>
      </x:c>
      <x:c r="E42" t="str">
        <x:v>USD</x:v>
      </x:c>
      <x:c r="F42" t="str">
        <x:v>OPS</x:v>
      </x:c>
      <x:c r="G42" t="str">
        <x:v>INV-0127</x:v>
      </x:c>
    </x:row>
    <x:row r="43" ht="20" customHeight="1">
      <x:c r="A43" t="str">
        <x:v>TX-26-0008</x:v>
      </x:c>
      <x:c r="B43" t="str">
        <x:v>2026-09-03</x:v>
      </x:c>
      <x:c r="C43" t="str">
        <x:v>RIVERFRONT UTILITIES</x:v>
      </x:c>
      <x:c r="D43" t="str">
        <x:v>($276.73)</x:v>
      </x:c>
      <x:c r="E43" t="str">
        <x:v>USD</x:v>
      </x:c>
      <x:c r="F43" t="str">
        <x:v>FIN</x:v>
      </x:c>
      <x:c r="G43" t="str">
        <x:v>INV-0034</x:v>
      </x:c>
    </x:row>
    <x:row r="44" ht="20" customHeight="1">
      <x:c r="A44" t="str">
        <x:v>TX-26-0007</x:v>
      </x:c>
      <x:c r="B44" t="str">
        <x:v>2026-08-20</x:v>
      </x:c>
      <x:c r="C44" t="str">
        <x:v>metro travel </x:v>
      </x:c>
      <x:c r="D44" t="str">
        <x:v>692.89</x:v>
      </x:c>
      <x:c r="E44" t="str">
        <x:v>usd </x:v>
      </x:c>
      <x:c r="F44" t="str">
        <x:v>IT</x:v>
      </x:c>
      <x:c r="G44" t="str">
        <x:v>INV-0029</x:v>
      </x:c>
    </x:row>
    <x:row r="45" ht="20" customHeight="1">
      <x:c r="A45" t="str">
        <x:v>TX-26-0018</x:v>
      </x:c>
      <x:c r="B45" t="str">
        <x:v>08/13/2026</x:v>
      </x:c>
      <x:c r="C45" t="str">
        <x:v>RIVERFRONT UTILITIES</x:v>
      </x:c>
      <x:c r="D45" t="str">
        <x:v>1,210.98</x:v>
      </x:c>
      <x:c r="E45" t="str">
        <x:v>USD</x:v>
      </x:c>
      <x:c r="F45" t="str">
        <x:v>IT</x:v>
      </x:c>
      <x:c r="G45" t="str">
        <x:v>INV-0076</x:v>
      </x:c>
    </x:row>
    <x:row r="46" ht="20" customHeight="1">
      <x:c r="A46" t="str">
        <x:v>TX-26-0056</x:v>
      </x:c>
      <x:c r="B46" t="str">
        <x:v>2026-09-07</x:v>
      </x:c>
      <x:c r="C46" t="str">
        <x:v>RIVERFRONT UTILITIES</x:v>
      </x:c>
      <x:c r="D46" t="str">
        <x:v>$882.23</x:v>
      </x:c>
      <x:c r="E46" t="str">
        <x:v>usd </x:v>
      </x:c>
      <x:c r="F46" t="str">
        <x:v>FIN</x:v>
      </x:c>
      <x:c r="G46" t="str">
        <x:v>INV-0238</x:v>
      </x:c>
    </x:row>
    <x:row r="47" ht="20" customHeight="1">
      <x:c r="A47" t="str">
        <x:v>TX-26-0044</x:v>
      </x:c>
      <x:c r="B47" t="str">
        <x:v>2026-08-19</x:v>
      </x:c>
      <x:c r="C47" t="str">
        <x:v>PINECREST LOGISTICS</x:v>
      </x:c>
      <x:c r="D47" t="str">
        <x:v>$1,394.84</x:v>
      </x:c>
      <x:c r="E47" t="str">
        <x:v>USD</x:v>
      </x:c>
      <x:c r="F47" t="str">
        <x:v>HR</x:v>
      </x:c>
      <x:c r="G47" t="str">
        <x:v>INV-0187</x:v>
      </x:c>
    </x:row>
    <x:row r="48" ht="20" customHeight="1">
      <x:c r="A48" t="str">
        <x:v>TX-26-0018</x:v>
      </x:c>
      <x:c r="B48" t="str">
        <x:v>08/13/2026</x:v>
      </x:c>
      <x:c r="C48" t="str">
        <x:v>RIVERFRONT UTILITIES</x:v>
      </x:c>
      <x:c r="D48" t="str">
        <x:v>1,210.98</x:v>
      </x:c>
      <x:c r="E48" t="str">
        <x:v>USD</x:v>
      </x:c>
      <x:c r="F48" t="str">
        <x:v>IT</x:v>
      </x:c>
      <x:c r="G48" t="str">
        <x:v>INV-0076</x:v>
      </x:c>
    </x:row>
    <x:row r="49" ht="20" customHeight="1">
      <x:c r="A49" t="str">
        <x:v>TX-26-0041</x:v>
      </x:c>
      <x:c r="B49" t="str">
        <x:v>2026-09-24</x:v>
      </x:c>
      <x:c r="C49" t="str">
        <x:v> harbor cloud services </x:v>
      </x:c>
      <x:c r="D49" t="str">
        <x:v> 746.99 </x:v>
      </x:c>
      <x:c r="E49" t="str">
        <x:v>USD</x:v>
      </x:c>
      <x:c r="F49" t="str">
        <x:v>MKT</x:v>
      </x:c>
      <x:c r="G49" t="str">
        <x:v>INV-0174</x:v>
      </x:c>
    </x:row>
    <x:row r="50" ht="20" customHeight="1">
      <x:c r="A50" t="str">
        <x:v>TX-26-0013</x:v>
      </x:c>
      <x:c r="B50" t="str">
        <x:v>2026-09-06</x:v>
      </x:c>
      <x:c r="C50" t="str">
        <x:v>metro travel </x:v>
      </x:c>
      <x:c r="D50" t="str">
        <x:v> 1,334.68 </x:v>
      </x:c>
      <x:c r="E50" t="str">
        <x:v>USD</x:v>
      </x:c>
      <x:c r="F50" t="str">
        <x:v>OPS</x:v>
      </x:c>
      <x:c r="G50" t="str">
        <x:v>INV-0055</x:v>
      </x:c>
    </x:row>
    <x:row r="51" ht="20" customHeight="1">
      <x:c r="A51" t="str">
        <x:v>TX-26-0029</x:v>
      </x:c>
      <x:c r="B51" t="str">
        <x:v>2026-08-28</x:v>
      </x:c>
      <x:c r="C51" t="str">
        <x:v>Cityline Telecom</x:v>
      </x:c>
      <x:c r="D51" t="str">
        <x:v> 530.20 </x:v>
      </x:c>
      <x:c r="E51" t="str">
        <x:v>USD</x:v>
      </x:c>
      <x:c r="F51" t="str">
        <x:v>MKT</x:v>
      </x:c>
      <x:c r="G51" t="str">
        <x:v>INV-0123</x:v>
      </x:c>
    </x:row>
    <x:row r="52" ht="20" customHeight="1">
      <x:c r="A52" t="str">
        <x:v>TX-26-0001</x:v>
      </x:c>
      <x:c r="B52" t="str">
        <x:v>2026-08-22</x:v>
      </x:c>
      <x:c r="C52" t="str">
        <x:v>CITYLINE TELECOM</x:v>
      </x:c>
      <x:c r="D52" t="str">
        <x:v> 1,984.43 </x:v>
      </x:c>
      <x:c r="E52" t="str">
        <x:v>USD</x:v>
      </x:c>
      <x:c r="F52" t="str">
        <x:v>SALES</x:v>
      </x:c>
      <x:c r="G52" t="str">
        <x:v>INV-0004</x:v>
      </x:c>
    </x:row>
    <x:row r="53" ht="20" customHeight="1">
      <x:c r="A53" t="str">
        <x:v>TX-26-0022</x:v>
      </x:c>
      <x:c r="B53" t="str">
        <x:v>2026-08-29</x:v>
      </x:c>
      <x:c r="C53" t="str">
        <x:v>Harbor Cloud Services</x:v>
      </x:c>
      <x:c r="D53" t="str">
        <x:v>1,900.73</x:v>
      </x:c>
      <x:c r="E53" t="str">
        <x:v>USD</x:v>
      </x:c>
      <x:c r="F53" t="str">
        <x:v>ops </x:v>
      </x:c>
      <x:c r="G53" t="str">
        <x:v>INV-0093</x:v>
      </x:c>
    </x:row>
    <x:row r="54" ht="20" customHeight="1">
      <x:c r="A54" t="str">
        <x:v>TX-26-0039</x:v>
      </x:c>
      <x:c r="B54" t="str">
        <x:v>09/12/2026</x:v>
      </x:c>
      <x:c r="C54" t="str">
        <x:v> NORTHSTAR OFFICE SUPPLIES </x:v>
      </x:c>
      <x:c r="D54" t="str">
        <x:v>1,718.47</x:v>
      </x:c>
      <x:c r="E54" t="str">
        <x:v>USD</x:v>
      </x:c>
      <x:c r="F54" t="str">
        <x:v>SALES</x:v>
      </x:c>
      <x:c r="G54" t="str">
        <x:v>INV-0165</x:v>
      </x:c>
    </x:row>
    <x:row r="55" ht="20" customHeight="1">
      <x:c r="A55" t="str">
        <x:v>TX-26-0003</x:v>
      </x:c>
      <x:c r="B55" t="str">
        <x:v>09/11/2026</x:v>
      </x:c>
      <x:c r="C55" t="str">
        <x:v>Eastgate Equipment</x:v>
      </x:c>
      <x:c r="D55" t="str">
        <x:v>362.21</x:v>
      </x:c>
      <x:c r="E55" t="str">
        <x:v>USD</x:v>
      </x:c>
      <x:c r="F55" t="str">
        <x:v>FIN</x:v>
      </x:c>
      <x:c r="G55" t="str">
        <x:v>INV-0012</x:v>
      </x:c>
    </x:row>
    <x:row r="56" ht="20" customHeight="1">
      <x:c r="A56" t="str">
        <x:v>TX-26-0053</x:v>
      </x:c>
      <x:c r="B56" t="str">
        <x:v>2026-08-12</x:v>
      </x:c>
      <x:c r="C56" t="str">
        <x:v>northstar office supplies</x:v>
      </x:c>
      <x:c r="D56" t="str">
        <x:v> 350.30 </x:v>
      </x:c>
      <x:c r="E56" t="str">
        <x:v>USD</x:v>
      </x:c>
      <x:c r="F56" t="str">
        <x:v>IT</x:v>
      </x:c>
      <x:c r="G56" t="str">
        <x:v>INV-0225</x:v>
      </x:c>
    </x:row>
    <x:row r="57" ht="20" customHeight="1">
      <x:c r="A57" t="str">
        <x:v>TX-26-0026</x:v>
      </x:c>
      <x:c r="B57" t="str">
        <x:v>2026-09-18</x:v>
      </x:c>
      <x:c r="C57" t="str">
        <x:v> harbor cloud services </x:v>
      </x:c>
      <x:c r="D57" t="str">
        <x:v>1,080.83</x:v>
      </x:c>
      <x:c r="E57" t="str">
        <x:v>USD</x:v>
      </x:c>
      <x:c r="F57" t="str">
        <x:v>SALES</x:v>
      </x:c>
      <x:c r="G57" t="str">
        <x:v>INV-0110</x:v>
      </x:c>
    </x:row>
    <x:row r="58" ht="20" customHeight="1">
      <x:c r="A58" t="str">
        <x:v>TX-26-0009</x:v>
      </x:c>
      <x:c r="B58" t="str">
        <x:v>09/23/2026</x:v>
      </x:c>
      <x:c r="C58" t="str">
        <x:v>Pinecrest Logistics</x:v>
      </x:c>
      <x:c r="D58" t="str">
        <x:v> 1,294.18 </x:v>
      </x:c>
      <x:c r="E58" t="str">
        <x:v>USD</x:v>
      </x:c>
      <x:c r="F58" t="str">
        <x:v>MKT</x:v>
      </x:c>
      <x:c r="G58" t="str">
        <x:v>INV-0038</x:v>
      </x:c>
    </x:row>
    <x:row r="59" ht="20" customHeight="1">
      <x:c r="A59" t="str">
        <x:v>TX-26-0008</x:v>
      </x:c>
      <x:c r="B59" t="str">
        <x:v>2026-09-03</x:v>
      </x:c>
      <x:c r="C59" t="str">
        <x:v>RIVERFRONT UTILITIES</x:v>
      </x:c>
      <x:c r="D59" t="str">
        <x:v>($276.73)</x:v>
      </x:c>
      <x:c r="E59" t="str">
        <x:v>USD</x:v>
      </x:c>
      <x:c r="F59" t="str">
        <x:v>FIN</x:v>
      </x:c>
      <x:c r="G59" t="str">
        <x:v>INV-0034</x:v>
      </x:c>
    </x:row>
    <x:row r="60" ht="20" customHeight="1">
      <x:c r="A60" t="str">
        <x:v>TX-26-0010</x:v>
      </x:c>
      <x:c r="B60" t="str">
        <x:v>2026-09-12</x:v>
      </x:c>
      <x:c r="C60" t="str">
        <x:v>PINECREST LOGISTICS</x:v>
      </x:c>
      <x:c r="D60" t="str">
        <x:v>1,695.99</x:v>
      </x:c>
      <x:c r="E60" t="str">
        <x:v>USD</x:v>
      </x:c>
      <x:c r="F60" t="str">
        <x:v>IT</x:v>
      </x:c>
      <x:c r="G60" t="str">
        <x:v>INV-0042</x:v>
      </x:c>
    </x:row>
    <x:row r="61" ht="20" customHeight="1">
      <x:c r="A61" t="str">
        <x:v>TX-26-0019</x:v>
      </x:c>
      <x:c r="B61" t="str">
        <x:v>2026-08-14</x:v>
      </x:c>
      <x:c r="C61" t="str">
        <x:v>Pinecrest Logistics</x:v>
      </x:c>
      <x:c r="D61" t="str">
        <x:v>1,433.64</x:v>
      </x:c>
      <x:c r="E61" t="str">
        <x:v>USD</x:v>
      </x:c>
      <x:c r="F61" t="str">
        <x:v>FIN</x:v>
      </x:c>
      <x:c r="G61" t="str">
        <x:v>INV-0080</x:v>
      </x:c>
    </x:row>
    <x:row r="62" ht="20" customHeight="1">
      <x:c r="A62" t="str">
        <x:v>TX-26-0006</x:v>
      </x:c>
      <x:c r="B62" t="str">
        <x:v>08/13/2026</x:v>
      </x:c>
      <x:c r="C62" t="str">
        <x:v>Eastgate Equipment</x:v>
      </x:c>
      <x:c r="D62" t="str">
        <x:v>135.70</x:v>
      </x:c>
      <x:c r="E62" t="str">
        <x:v>USD</x:v>
      </x:c>
      <x:c r="F62" t="str">
        <x:v>SALES</x:v>
      </x:c>
      <x:c r="G62" t="str">
        <x:v>INV-0025</x:v>
      </x:c>
    </x:row>
    <x:row r="63" ht="20" customHeight="1">
      <x:c r="A63" t="str">
        <x:v>TX-26-0047</x:v>
      </x:c>
      <x:c r="B63" t="str">
        <x:v>2026-08-18</x:v>
      </x:c>
      <x:c r="C63" t="str">
        <x:v> BLUEPEAK MARKETING </x:v>
      </x:c>
      <x:c r="D63" t="str">
        <x:v>1,945.16</x:v>
      </x:c>
      <x:c r="E63" t="str">
        <x:v>USD</x:v>
      </x:c>
      <x:c r="F63" t="str">
        <x:v>MKT</x:v>
      </x:c>
      <x:c r="G63" t="str">
        <x:v>INV-0199</x:v>
      </x:c>
    </x:row>
    <x:row r="64" ht="20" customHeight="1">
      <x:c r="A64" t="str">
        <x:v>TX-26-0048</x:v>
      </x:c>
      <x:c r="B64" t="str">
        <x:v>08/31/2026</x:v>
      </x:c>
      <x:c r="C64" t="str">
        <x:v>CITYLINE TELECOM</x:v>
      </x:c>
      <x:c r="D64" t="str">
        <x:v>$523.62</x:v>
      </x:c>
      <x:c r="E64" t="str">
        <x:v>USD</x:v>
      </x:c>
      <x:c r="F64" t="str">
        <x:v>MKT</x:v>
      </x:c>
      <x:c r="G64" t="str">
        <x:v>INV-0204</x:v>
      </x:c>
    </x:row>
    <x:row r="65" ht="20" customHeight="1">
      <x:c r="A65" t="str">
        <x:v>TX-26-0024</x:v>
      </x:c>
      <x:c r="B65" t="str">
        <x:v>08/17/2026</x:v>
      </x:c>
      <x:c r="C65" t="str">
        <x:v>Cityline Telecom</x:v>
      </x:c>
      <x:c r="D65" t="str">
        <x:v>$253.69</x:v>
      </x:c>
      <x:c r="E65" t="str">
        <x:v>EUR</x:v>
      </x:c>
      <x:c r="F65" t="str">
        <x:v>SALES</x:v>
      </x:c>
      <x:c r="G65" t="str">
        <x:v>INV-0102</x:v>
      </x:c>
    </x:row>
    <x:row r="66" ht="20" customHeight="1">
      <x:c r="A66" t="str">
        <x:v>TX-26-0028</x:v>
      </x:c>
      <x:c r="B66" t="str">
        <x:v>2026-08-17</x:v>
      </x:c>
      <x:c r="C66" t="str">
        <x:v>eastgate equipment</x:v>
      </x:c>
      <x:c r="D66" t="str">
        <x:v>$1,346.56</x:v>
      </x:c>
      <x:c r="E66" t="str">
        <x:v>usd </x:v>
      </x:c>
      <x:c r="F66" t="str">
        <x:v>MKT</x:v>
      </x:c>
      <x:c r="G66" t="str">
        <x:v>INV-0119</x:v>
      </x:c>
    </x:row>
    <x:row r="67" ht="20" customHeight="1">
      <x:c r="A67" t="str">
        <x:v>TX-26-0027</x:v>
      </x:c>
      <x:c r="B67" t="str">
        <x:v>09/22/2026</x:v>
      </x:c>
      <x:c r="C67" t="str">
        <x:v> BLUEPEAK MARKETING </x:v>
      </x:c>
      <x:c r="D67" t="str">
        <x:v>1,830.76</x:v>
      </x:c>
      <x:c r="E67" t="str">
        <x:v>USD</x:v>
      </x:c>
      <x:c r="F67" t="str">
        <x:v>SALES</x:v>
      </x:c>
      <x:c r="G67" t="str">
        <x:v>INV-0114</x:v>
      </x:c>
    </x:row>
    <x:row r="68" ht="20" customHeight="1">
      <x:c r="A68" t="str">
        <x:v>TX-26-0038</x:v>
      </x:c>
      <x:c r="B68" t="str">
        <x:v>2026-09-28</x:v>
      </x:c>
      <x:c r="C68" t="str">
        <x:v> BLUEPEAK MARKETING </x:v>
      </x:c>
      <x:c r="D68" t="str">
        <x:v>719.02</x:v>
      </x:c>
      <x:c r="E68" t="str">
        <x:v>USD</x:v>
      </x:c>
      <x:c r="F68" t="str">
        <x:v>OPS</x:v>
      </x:c>
      <x:c r="G68" t="str">
        <x:v>INV-0161</x:v>
      </x:c>
    </x:row>
    <x:row r="69" ht="20" customHeight="1">
      <x:c r="A69" t="str">
        <x:v>TX-26-0051</x:v>
      </x:c>
      <x:c r="B69" t="str">
        <x:v>09/26/2026</x:v>
      </x:c>
      <x:c r="C69" t="str">
        <x:v> harbor cloud services </x:v>
      </x:c>
      <x:c r="D69" t="str">
        <x:v>794.61</x:v>
      </x:c>
      <x:c r="E69" t="str">
        <x:v>USD</x:v>
      </x:c>
      <x:c r="F69" t="str">
        <x:v>SALES</x:v>
      </x:c>
      <x:c r="G69" t="str">
        <x:v>INV-0216</x:v>
      </x:c>
    </x:row>
    <x:row r="70" ht="20" customHeight="1">
      <x:c r="A70" t="str">
        <x:v>TX-26-0050</x:v>
      </x:c>
      <x:c r="B70" t="str">
        <x:v>2026-09-07</x:v>
      </x:c>
      <x:c r="C70" t="str">
        <x:v> BLUEPEAK MARKETING </x:v>
      </x:c>
      <x:c r="D70" t="str">
        <x:v>867.33</x:v>
      </x:c>
      <x:c r="E70" t="str">
        <x:v>USD</x:v>
      </x:c>
      <x:c r="F70" t="str">
        <x:v>IT</x:v>
      </x:c>
      <x:c r="G70" t="str">
        <x:v>INV-0212</x:v>
      </x:c>
    </x:row>
    <x:row r="71" ht="20" customHeight="1">
      <x:c r="A71" t="str">
        <x:v>TX-26-0023</x:v>
      </x:c>
      <x:c r="B71" t="str">
        <x:v>2026-09-07</x:v>
      </x:c>
      <x:c r="C71" t="str">
        <x:v> NORTHSTAR OFFICE SUPPLIES </x:v>
      </x:c>
      <x:c r="D71" t="str">
        <x:v>1,748.20</x:v>
      </x:c>
      <x:c r="E71" t="str">
        <x:v>USD</x:v>
      </x:c>
      <x:c r="F71" t="str">
        <x:v>IT</x:v>
      </x:c>
      <x:c r="G71" t="str">
        <x:v>INV-0097</x:v>
      </x:c>
    </x:row>
    <x:row r="72" ht="20" customHeight="1">
      <x:c r="A72" t="str">
        <x:v>TX-26-0052</x:v>
      </x:c>
      <x:c r="B72" t="str">
        <x:v>2026-09-05</x:v>
      </x:c>
      <x:c r="C72" t="str">
        <x:v>metro travel </x:v>
      </x:c>
      <x:c r="D72" t="str">
        <x:v>$1,603.77</x:v>
      </x:c>
      <x:c r="E72" t="str">
        <x:v>USD</x:v>
      </x:c>
      <x:c r="F72" t="str">
        <x:v>SALES</x:v>
      </x:c>
      <x:c r="G72" t="str">
        <x:v>INV-0221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33" hidden="0" customWidth="1"/>
    <x:col min="3" max="3" width="5" hidden="0" customWidth="1"/>
    <x:col min="4" max="4" width="24" hidden="0" customWidth="1"/>
    <x:col min="5" max="5" width="8" hidden="0" customWidth="1"/>
  </x:cols>
  <x:sheetData>
    <x:row r="1" ht="32" customHeight="1">
      <x:c r="A1" s="4" t="str">
        <x:v>AUTHORIZED LOOKUPS</x:v>
      </x:c>
      <x:c r="B1" s="4"/>
      <x:c r="C1" s="4"/>
      <x:c r="D1" s="4"/>
      <x:c r="E1" s="4"/>
      <x:c r="F1" s="4"/>
    </x:row>
    <x:row r="2" ht="28" customHeight="1">
      <x:c r="A2" s="10" t="str">
        <x:v>Canonical vendor names and permitted cost-centre codes.</x:v>
      </x:c>
      <x:c r="B2" s="10"/>
      <x:c r="C2" s="10"/>
      <x:c r="D2" s="10"/>
      <x:c r="E2" s="10"/>
      <x:c r="F2" s="10"/>
    </x:row>
    <x:row r="4" ht="31" customHeight="1">
      <x:c r="A4" s="27" t="str">
        <x:v>Normalized vendor key</x:v>
      </x:c>
      <x:c r="B4" s="27" t="str">
        <x:v>Reporting vendor</x:v>
      </x:c>
      <x:c r="D4" s="27" t="str">
        <x:v>Valid cost centres</x:v>
      </x:c>
    </x:row>
    <x:row r="5">
      <x:c r="A5" t="str">
        <x:v>NORTHSTAR OFFICE SUPPLIES</x:v>
      </x:c>
      <x:c r="B5" t="str">
        <x:v>Northstar Office Supplies</x:v>
      </x:c>
      <x:c r="D5" t="str">
        <x:v>OPS</x:v>
      </x:c>
    </x:row>
    <x:row r="6">
      <x:c r="A6" t="str">
        <x:v>HARBOR CLOUD SERVICES</x:v>
      </x:c>
      <x:c r="B6" t="str">
        <x:v>Harbor Cloud Services</x:v>
      </x:c>
      <x:c r="D6" t="str">
        <x:v>FIN</x:v>
      </x:c>
    </x:row>
    <x:row r="7">
      <x:c r="A7" t="str">
        <x:v>METRO TRAVEL</x:v>
      </x:c>
      <x:c r="B7" t="str">
        <x:v>Metro Travel</x:v>
      </x:c>
      <x:c r="D7" t="str">
        <x:v>SALES</x:v>
      </x:c>
    </x:row>
    <x:row r="8">
      <x:c r="A8" t="str">
        <x:v>RIVERFRONT UTILITIES</x:v>
      </x:c>
      <x:c r="B8" t="str">
        <x:v>Riverfront Utilities</x:v>
      </x:c>
      <x:c r="D8" t="str">
        <x:v>MKT</x:v>
      </x:c>
    </x:row>
    <x:row r="9">
      <x:c r="A9" t="str">
        <x:v>PINECREST LOGISTICS</x:v>
      </x:c>
      <x:c r="B9" t="str">
        <x:v>Pinecrest Logistics</x:v>
      </x:c>
      <x:c r="D9" t="str">
        <x:v>IT</x:v>
      </x:c>
    </x:row>
    <x:row r="10">
      <x:c r="A10" t="str">
        <x:v>BLUEPEAK MARKETING</x:v>
      </x:c>
      <x:c r="B10" t="str">
        <x:v>Bluepeak Marketing</x:v>
      </x:c>
    </x:row>
    <x:row r="11">
      <x:c r="A11" t="str">
        <x:v>CITYLINE TELECOM</x:v>
      </x:c>
      <x:c r="B11" t="str">
        <x:v>Cityline Telecom</x:v>
      </x:c>
    </x:row>
    <x:row r="12">
      <x:c r="A12" t="str">
        <x:v>EASTGATE EQUIPMENT</x:v>
      </x:c>
      <x:c r="B12" t="str">
        <x:v>Eastgate Equipment</x:v>
      </x:c>
    </x:row>
    <x:row r="17" ht="25" customHeight="1">
      <x:c r="A17" s="33" t="str">
        <x:v>Missing master-data matches must be investigated, not guessed.</x:v>
      </x:c>
      <x:c r="B17" s="33"/>
      <x:c r="C17" s="33"/>
      <x:c r="D17" s="33"/>
      <x:c r="E17" s="33"/>
      <x:c r="F17" s="33"/>
    </x:row>
  </x:sheetData>
  <x:mergeCells>
    <x:mergeCell ref="A1:F1"/>
    <x:mergeCell ref="A2:F2"/>
    <x:mergeCell ref="A17:F1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19" hidden="0" customWidth="1"/>
    <x:col min="2" max="2" width="20" hidden="0" customWidth="1"/>
    <x:col min="3" max="3" width="31" hidden="0" customWidth="1"/>
    <x:col min="4" max="4" width="20" hidden="0" customWidth="1"/>
    <x:col min="5" max="5" width="16" hidden="0" customWidth="1"/>
    <x:col min="6" max="6" width="18" hidden="0" customWidth="1"/>
    <x:col min="7" max="7" width="19" hidden="0" customWidth="1"/>
    <x:col min="8" max="8" width="28" hidden="0" customWidth="1"/>
    <x:col min="9" max="9" width="16" hidden="0" customWidth="1"/>
    <x:col min="10" max="10" width="14" hidden="0" customWidth="1"/>
    <x:col min="11" max="11" width="19" hidden="0" customWidth="1"/>
    <x:col min="12" max="12" width="15" hidden="0" customWidth="1"/>
    <x:col min="13" max="13" width="15" hidden="0" customWidth="1"/>
    <x:col min="14" max="14" width="15" hidden="0" customWidth="1"/>
    <x:col min="15" max="15" width="19" hidden="0" customWidth="1"/>
    <x:col min="16" max="16" width="20" hidden="0" customWidth="1"/>
    <x:col min="17" max="17" width="23" hidden="0" customWidth="1"/>
  </x:cols>
  <x:sheetData>
    <x:row r="1" ht="32" customHeight="1">
      <x:c r="A1" s="4" t="str">
        <x:v>WORKING PAPER  |  EXPENSE LEDGER QUALITY CONTROL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28" customHeight="1">
      <x:c r="A2" s="10" t="str">
        <x:v>Columns A:G preserve source data. Create cleaned fields H:Q; do not silently discard exceptions.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</x:row>
    <x:row r="4" ht="31" customHeight="1">
      <x:c r="A4" s="36" t="str">
        <x:v>Entry ID</x:v>
      </x:c>
      <x:c r="B4" s="36" t="str">
        <x:v>Posting date (raw)</x:v>
      </x:c>
      <x:c r="C4" s="36" t="str">
        <x:v>Vendor (raw)</x:v>
      </x:c>
      <x:c r="D4" s="36" t="str">
        <x:v>Amount (raw)</x:v>
      </x:c>
      <x:c r="E4" s="36" t="str">
        <x:v>Currency (raw)</x:v>
      </x:c>
      <x:c r="F4" s="36" t="str">
        <x:v>Cost centre (raw)</x:v>
      </x:c>
      <x:c r="G4" s="36" t="str">
        <x:v>Invoice reference</x:v>
      </x:c>
      <x:c r="H4" s="38" t="str">
        <x:v>Canonical vendor</x:v>
      </x:c>
      <x:c r="I4" s="38" t="str">
        <x:v>Parsed date</x:v>
      </x:c>
      <x:c r="J4" s="38" t="str">
        <x:v>Date check</x:v>
      </x:c>
      <x:c r="K4" s="38" t="str">
        <x:v>Parsed amount USD</x:v>
      </x:c>
      <x:c r="L4" s="38" t="str">
        <x:v>Amount check</x:v>
      </x:c>
      <x:c r="M4" s="38" t="str">
        <x:v>Currency</x:v>
      </x:c>
      <x:c r="N4" s="38" t="str">
        <x:v>Cost centre</x:v>
      </x:c>
      <x:c r="O4" s="38" t="str">
        <x:v>Row signature</x:v>
      </x:c>
      <x:c r="P4" s="38" t="str">
        <x:v>ID decision</x:v>
      </x:c>
      <x:c r="Q4" s="38" t="str">
        <x:v>Final status</x:v>
      </x:c>
    </x:row>
    <x:row r="5" ht="20" customHeight="1">
      <x:c r="A5" t="str">
        <x:v>TX-26-0025</x:v>
      </x:c>
      <x:c r="B5" t="str">
        <x:v>2026-08-16</x:v>
      </x:c>
      <x:c r="C5" t="str">
        <x:v>CITYLINE TELECOM</x:v>
      </x:c>
      <x:c r="D5" t="str">
        <x:v> 1,486.61 </x:v>
      </x:c>
      <x:c r="E5" t="str">
        <x:v>USD</x:v>
      </x:c>
      <x:c r="F5" t="str">
        <x:v>SALES</x:v>
      </x:c>
      <x:c r="G5" t="str">
        <x:v>INV-0106</x:v>
      </x:c>
      <x:c r="H5" s="44"/>
      <x:c r="I5" s="45"/>
      <x:c r="J5" s="44"/>
      <x:c r="K5" s="46"/>
      <x:c r="L5" s="44"/>
      <x:c r="M5" s="44"/>
      <x:c r="N5" s="44"/>
      <x:c r="O5" s="44"/>
      <x:c r="P5" s="44"/>
      <x:c r="Q5" s="44"/>
    </x:row>
    <x:row r="6" ht="20" customHeight="1">
      <x:c r="A6" t="str">
        <x:v>TX-26-0054</x:v>
      </x:c>
      <x:c r="B6" t="str">
        <x:v>08/15/2026</x:v>
      </x:c>
      <x:c r="C6" t="str">
        <x:v>bluepeak marketing</x:v>
      </x:c>
      <x:c r="D6" t="str">
        <x:v>1,999.00</x:v>
      </x:c>
      <x:c r="E6" t="str">
        <x:v>USD</x:v>
      </x:c>
      <x:c r="F6" t="str">
        <x:v>SALES</x:v>
      </x:c>
      <x:c r="G6" t="str">
        <x:v>INV-0229</x:v>
      </x:c>
      <x:c r="H6" s="44"/>
      <x:c r="I6" s="45"/>
      <x:c r="J6" s="44"/>
      <x:c r="K6" s="46"/>
      <x:c r="L6" s="44"/>
      <x:c r="M6" s="44"/>
      <x:c r="N6" s="44"/>
      <x:c r="O6" s="44"/>
      <x:c r="P6" s="44"/>
      <x:c r="Q6" s="44"/>
    </x:row>
    <x:row r="7" ht="20" customHeight="1">
      <x:c r="A7" t="str">
        <x:v>TX-26-0031</x:v>
      </x:c>
      <x:c r="B7" t="str">
        <x:v>2026-08-07</x:v>
      </x:c>
      <x:c r="C7" t="str">
        <x:v>Harbor Cloud Services</x:v>
      </x:c>
      <x:c r="D7" t="str">
        <x:v>-$221.27</x:v>
      </x:c>
      <x:c r="E7" t="str">
        <x:v>USD</x:v>
      </x:c>
      <x:c r="F7" t="str">
        <x:v>FIN</x:v>
      </x:c>
      <x:c r="G7" t="str">
        <x:v>INV-0131</x:v>
      </x:c>
      <x:c r="H7" s="44"/>
      <x:c r="I7" s="45"/>
      <x:c r="J7" s="44"/>
      <x:c r="K7" s="46"/>
      <x:c r="L7" s="44"/>
      <x:c r="M7" s="44"/>
      <x:c r="N7" s="44"/>
      <x:c r="O7" s="44"/>
      <x:c r="P7" s="44"/>
      <x:c r="Q7" s="44"/>
    </x:row>
    <x:row r="8" ht="20" customHeight="1">
      <x:c r="A8" t="str">
        <x:v>TX-26-0016</x:v>
      </x:c>
      <x:c r="B8" t="str">
        <x:v>2026-08-04</x:v>
      </x:c>
      <x:c r="C8" t="str">
        <x:v>METRO TRAVEL</x:v>
      </x:c>
      <x:c r="D8" t="str">
        <x:v>$661.77</x:v>
      </x:c>
      <x:c r="E8" t="str">
        <x:v>USD</x:v>
      </x:c>
      <x:c r="F8" t="str">
        <x:v>OPS</x:v>
      </x:c>
      <x:c r="G8" t="str">
        <x:v>INV-0068</x:v>
      </x:c>
      <x:c r="H8" s="44"/>
      <x:c r="I8" s="45"/>
      <x:c r="J8" s="44"/>
      <x:c r="K8" s="46"/>
      <x:c r="L8" s="44"/>
      <x:c r="M8" s="44"/>
      <x:c r="N8" s="44"/>
      <x:c r="O8" s="44"/>
      <x:c r="P8" s="44"/>
      <x:c r="Q8" s="44"/>
    </x:row>
    <x:row r="9" ht="20" customHeight="1">
      <x:c r="A9" t="str">
        <x:v>TX-26-0035</x:v>
      </x:c>
      <x:c r="B9" t="str">
        <x:v>2026-09-06</x:v>
      </x:c>
      <x:c r="C9" t="str">
        <x:v>Riverfront Utilities</x:v>
      </x:c>
      <x:c r="D9" t="str">
        <x:v>2,064.66</x:v>
      </x:c>
      <x:c r="E9" t="str">
        <x:v>usd </x:v>
      </x:c>
      <x:c r="F9" t="str">
        <x:v>MKT</x:v>
      </x:c>
      <x:c r="G9" t="str">
        <x:v>INV-0148</x:v>
      </x:c>
      <x:c r="H9" s="44"/>
      <x:c r="I9" s="45"/>
      <x:c r="J9" s="44"/>
      <x:c r="K9" s="46"/>
      <x:c r="L9" s="44"/>
      <x:c r="M9" s="44"/>
      <x:c r="N9" s="44"/>
      <x:c r="O9" s="44"/>
      <x:c r="P9" s="44"/>
      <x:c r="Q9" s="44"/>
    </x:row>
    <x:row r="10" ht="20" customHeight="1">
      <x:c r="A10" t="str">
        <x:v>TX-26-0005</x:v>
      </x:c>
      <x:c r="B10" t="str">
        <x:v>2026-09-19</x:v>
      </x:c>
      <x:c r="C10" t="str">
        <x:v>Cityline Telecom</x:v>
      </x:c>
      <x:c r="D10" t="str">
        <x:v> 796.19 </x:v>
      </x:c>
      <x:c r="E10" t="str">
        <x:v>USD</x:v>
      </x:c>
      <x:c r="F10" t="str">
        <x:v>OPS</x:v>
      </x:c>
      <x:c r="G10" t="str">
        <x:v>INV-0021</x:v>
      </x:c>
      <x:c r="H10" s="44"/>
      <x:c r="I10" s="45"/>
      <x:c r="J10" s="44"/>
      <x:c r="K10" s="46"/>
      <x:c r="L10" s="44"/>
      <x:c r="M10" s="44"/>
      <x:c r="N10" s="44"/>
      <x:c r="O10" s="44"/>
      <x:c r="P10" s="44"/>
      <x:c r="Q10" s="44"/>
    </x:row>
    <x:row r="11" ht="20" customHeight="1">
      <x:c r="A11" t="str">
        <x:v>TX-26-0020</x:v>
      </x:c>
      <x:c r="B11" t="str">
        <x:v>2026-09-28</x:v>
      </x:c>
      <x:c r="C11" t="str">
        <x:v>bluepeak marketing</x:v>
      </x:c>
      <x:c r="D11" t="str">
        <x:v>$961.62</x:v>
      </x:c>
      <x:c r="E11" t="str">
        <x:v>USD</x:v>
      </x:c>
      <x:c r="F11" t="str">
        <x:v>IT</x:v>
      </x:c>
      <x:c r="G11" t="str">
        <x:v>INV-0085</x:v>
      </x:c>
      <x:c r="H11" s="44"/>
      <x:c r="I11" s="45"/>
      <x:c r="J11" s="44"/>
      <x:c r="K11" s="46"/>
      <x:c r="L11" s="44"/>
      <x:c r="M11" s="44"/>
      <x:c r="N11" s="44"/>
      <x:c r="O11" s="44"/>
      <x:c r="P11" s="44"/>
      <x:c r="Q11" s="44"/>
    </x:row>
    <x:row r="12" ht="20" customHeight="1">
      <x:c r="A12" t="str">
        <x:v>TX-26-0049</x:v>
      </x:c>
      <x:c r="B12" t="str">
        <x:v>2026-09-30</x:v>
      </x:c>
      <x:c r="C12" t="str">
        <x:v>Metro Travel</x:v>
      </x:c>
      <x:c r="D12" t="str">
        <x:v> 974.11 </x:v>
      </x:c>
      <x:c r="E12" t="str">
        <x:v>usd </x:v>
      </x:c>
      <x:c r="F12" t="str">
        <x:v>MKT</x:v>
      </x:c>
      <x:c r="G12" t="str">
        <x:v>INV-0208</x:v>
      </x:c>
      <x:c r="H12" s="44"/>
      <x:c r="I12" s="45"/>
      <x:c r="J12" s="44"/>
      <x:c r="K12" s="46"/>
      <x:c r="L12" s="44"/>
      <x:c r="M12" s="44"/>
      <x:c r="N12" s="44"/>
      <x:c r="O12" s="44"/>
      <x:c r="P12" s="44"/>
      <x:c r="Q12" s="44"/>
    </x:row>
    <x:row r="13" ht="20" customHeight="1">
      <x:c r="A13" t="str">
        <x:v>TX-26-0027</x:v>
      </x:c>
      <x:c r="B13" t="str">
        <x:v>09/22/2026</x:v>
      </x:c>
      <x:c r="C13" t="str">
        <x:v> BLUEPEAK MARKETING </x:v>
      </x:c>
      <x:c r="D13" t="str">
        <x:v>1,830.76</x:v>
      </x:c>
      <x:c r="E13" t="str">
        <x:v>USD</x:v>
      </x:c>
      <x:c r="F13" t="str">
        <x:v>SALES</x:v>
      </x:c>
      <x:c r="G13" t="str">
        <x:v>INV-0114</x:v>
      </x:c>
      <x:c r="H13" s="44"/>
      <x:c r="I13" s="45"/>
      <x:c r="J13" s="44"/>
      <x:c r="K13" s="46"/>
      <x:c r="L13" s="44"/>
      <x:c r="M13" s="44"/>
      <x:c r="N13" s="44"/>
      <x:c r="O13" s="44"/>
      <x:c r="P13" s="44"/>
      <x:c r="Q13" s="44"/>
    </x:row>
    <x:row r="14" ht="20" customHeight="1">
      <x:c r="A14" t="str">
        <x:v>TX-26-0043</x:v>
      </x:c>
      <x:c r="B14" t="str">
        <x:v>2026-09-23</x:v>
      </x:c>
      <x:c r="C14" t="str">
        <x:v>bluepeak marketing</x:v>
      </x:c>
      <x:c r="D14" t="str">
        <x:v>495.30</x:v>
      </x:c>
      <x:c r="E14" t="str">
        <x:v>USD</x:v>
      </x:c>
      <x:c r="F14" t="str">
        <x:v>OPS</x:v>
      </x:c>
      <x:c r="G14" t="str">
        <x:v>INV-0182</x:v>
      </x:c>
      <x:c r="H14" s="44"/>
      <x:c r="I14" s="45"/>
      <x:c r="J14" s="44"/>
      <x:c r="K14" s="46"/>
      <x:c r="L14" s="44"/>
      <x:c r="M14" s="44"/>
      <x:c r="N14" s="44"/>
      <x:c r="O14" s="44"/>
      <x:c r="P14" s="44"/>
      <x:c r="Q14" s="44"/>
    </x:row>
    <x:row r="15" ht="20" customHeight="1">
      <x:c r="A15" t="str">
        <x:v>TX-26-0045</x:v>
      </x:c>
      <x:c r="B15" t="str">
        <x:v>08/12/2026</x:v>
      </x:c>
      <x:c r="C15" t="str">
        <x:v>eastgate equipment</x:v>
      </x:c>
      <x:c r="D15" t="str">
        <x:v> 464.32 </x:v>
      </x:c>
      <x:c r="E15" t="str">
        <x:v>USD</x:v>
      </x:c>
      <x:c r="F15" t="str">
        <x:v>IT</x:v>
      </x:c>
      <x:c r="G15" t="str">
        <x:v>INV-0191</x:v>
      </x:c>
      <x:c r="H15" s="44"/>
      <x:c r="I15" s="45"/>
      <x:c r="J15" s="44"/>
      <x:c r="K15" s="46"/>
      <x:c r="L15" s="44"/>
      <x:c r="M15" s="44"/>
      <x:c r="N15" s="44"/>
      <x:c r="O15" s="44"/>
      <x:c r="P15" s="44"/>
      <x:c r="Q15" s="44"/>
    </x:row>
    <x:row r="16" ht="20" customHeight="1">
      <x:c r="A16" t="str">
        <x:v>TX-26-0015</x:v>
      </x:c>
      <x:c r="B16" t="str">
        <x:v>08/28/2026</x:v>
      </x:c>
      <x:c r="C16" t="str">
        <x:v>Cityline Telecom</x:v>
      </x:c>
      <x:c r="D16" t="str">
        <x:v>1,493.72</x:v>
      </x:c>
      <x:c r="E16" t="str">
        <x:v>USD</x:v>
      </x:c>
      <x:c r="F16" t="str">
        <x:v>IT</x:v>
      </x:c>
      <x:c r="G16" t="str">
        <x:v>INV-0063</x:v>
      </x:c>
      <x:c r="H16" s="44"/>
      <x:c r="I16" s="45"/>
      <x:c r="J16" s="44"/>
      <x:c r="K16" s="46"/>
      <x:c r="L16" s="44"/>
      <x:c r="M16" s="44"/>
      <x:c r="N16" s="44"/>
      <x:c r="O16" s="44"/>
      <x:c r="P16" s="44"/>
      <x:c r="Q16" s="44"/>
    </x:row>
    <x:row r="17" ht="20" customHeight="1">
      <x:c r="A17" t="str">
        <x:v>TX-26-0060</x:v>
      </x:c>
      <x:c r="B17" t="str">
        <x:v>08/28/2026</x:v>
      </x:c>
      <x:c r="C17" t="str">
        <x:v>Cityline Telecom</x:v>
      </x:c>
      <x:c r="D17" t="str">
        <x:v>$1,397.41</x:v>
      </x:c>
      <x:c r="E17" t="str">
        <x:v>USD</x:v>
      </x:c>
      <x:c r="F17" t="str">
        <x:v>IT</x:v>
      </x:c>
      <x:c r="G17" t="str">
        <x:v>INV-0255</x:v>
      </x:c>
      <x:c r="H17" s="44"/>
      <x:c r="I17" s="45"/>
      <x:c r="J17" s="44"/>
      <x:c r="K17" s="46"/>
      <x:c r="L17" s="44"/>
      <x:c r="M17" s="44"/>
      <x:c r="N17" s="44"/>
      <x:c r="O17" s="44"/>
      <x:c r="P17" s="44"/>
      <x:c r="Q17" s="44"/>
    </x:row>
    <x:row r="18" ht="20" customHeight="1">
      <x:c r="A18" t="str">
        <x:v>TX-26-0064</x:v>
      </x:c>
      <x:c r="B18" t="str">
        <x:v>2026-08-11</x:v>
      </x:c>
      <x:c r="C18" t="str">
        <x:v>Riverfront Utilities</x:v>
      </x:c>
      <x:c r="D18" t="str">
        <x:v>$635.75</x:v>
      </x:c>
      <x:c r="E18" t="str">
        <x:v>USD</x:v>
      </x:c>
      <x:c r="F18" t="str">
        <x:v>OPS</x:v>
      </x:c>
      <x:c r="G18" t="str">
        <x:v>INV-0272</x:v>
      </x:c>
      <x:c r="H18" s="44"/>
      <x:c r="I18" s="45"/>
      <x:c r="J18" s="44"/>
      <x:c r="K18" s="46"/>
      <x:c r="L18" s="44"/>
      <x:c r="M18" s="44"/>
      <x:c r="N18" s="44"/>
      <x:c r="O18" s="44"/>
      <x:c r="P18" s="44"/>
      <x:c r="Q18" s="44"/>
    </x:row>
    <x:row r="19" ht="20" customHeight="1">
      <x:c r="A19" t="str">
        <x:v>TX-26-0063</x:v>
      </x:c>
      <x:c r="B19" t="str">
        <x:v>08/05/2026</x:v>
      </x:c>
      <x:c r="C19" t="str">
        <x:v>Harbor Cloud Services</x:v>
      </x:c>
      <x:c r="D19" t="str">
        <x:v>761.37</x:v>
      </x:c>
      <x:c r="E19" t="str">
        <x:v>usd </x:v>
      </x:c>
      <x:c r="F19" t="str">
        <x:v>SALES</x:v>
      </x:c>
      <x:c r="G19" t="str">
        <x:v>INV-0267</x:v>
      </x:c>
      <x:c r="H19" s="44"/>
      <x:c r="I19" s="45"/>
      <x:c r="J19" s="44"/>
      <x:c r="K19" s="46"/>
      <x:c r="L19" s="44"/>
      <x:c r="M19" s="44"/>
      <x:c r="N19" s="44"/>
      <x:c r="O19" s="44"/>
      <x:c r="P19" s="44"/>
      <x:c r="Q19" s="44"/>
    </x:row>
    <x:row r="20" ht="20" customHeight="1">
      <x:c r="A20" t="str">
        <x:v>TX-26-0059</x:v>
      </x:c>
      <x:c r="B20" t="str">
        <x:v>2026-08-19</x:v>
      </x:c>
      <x:c r="C20" t="str">
        <x:v>RIVERFRONT UTILITIES</x:v>
      </x:c>
      <x:c r="D20" t="str">
        <x:v>519.61</x:v>
      </x:c>
      <x:c r="E20" t="str">
        <x:v>USD</x:v>
      </x:c>
      <x:c r="F20" t="str">
        <x:v>IT</x:v>
      </x:c>
      <x:c r="G20" t="str">
        <x:v>INV-0250</x:v>
      </x:c>
      <x:c r="H20" s="44"/>
      <x:c r="I20" s="45"/>
      <x:c r="J20" s="44"/>
      <x:c r="K20" s="46"/>
      <x:c r="L20" s="44"/>
      <x:c r="M20" s="44"/>
      <x:c r="N20" s="44"/>
      <x:c r="O20" s="44"/>
      <x:c r="P20" s="44"/>
      <x:c r="Q20" s="44"/>
    </x:row>
    <x:row r="21" ht="20" customHeight="1">
      <x:c r="A21" t="str">
        <x:v>TX-26-0032</x:v>
      </x:c>
      <x:c r="B21" t="str">
        <x:v>2026-08-15</x:v>
      </x:c>
      <x:c r="C21" t="str">
        <x:v>Harbor Cloud Services</x:v>
      </x:c>
      <x:c r="D21" t="str">
        <x:v>$1,060.67</x:v>
      </x:c>
      <x:c r="E21" t="str">
        <x:v>USD</x:v>
      </x:c>
      <x:c r="F21" t="str">
        <x:v>SALES</x:v>
      </x:c>
      <x:c r="G21" t="str">
        <x:v>INV-0136</x:v>
      </x:c>
      <x:c r="H21" s="44"/>
      <x:c r="I21" s="45"/>
      <x:c r="J21" s="44"/>
      <x:c r="K21" s="46"/>
      <x:c r="L21" s="44"/>
      <x:c r="M21" s="44"/>
      <x:c r="N21" s="44"/>
      <x:c r="O21" s="44"/>
      <x:c r="P21" s="44"/>
      <x:c r="Q21" s="44"/>
    </x:row>
    <x:row r="22" ht="20" customHeight="1">
      <x:c r="A22" t="str">
        <x:v>TX-26-0012</x:v>
      </x:c>
      <x:c r="B22" t="str">
        <x:v>09/01/2026</x:v>
      </x:c>
      <x:c r="C22" t="str">
        <x:v>PINECREST LOGISTICS</x:v>
      </x:c>
      <x:c r="D22" t="str">
        <x:v>$1,411.36</x:v>
      </x:c>
      <x:c r="E22" t="str">
        <x:v>USD</x:v>
      </x:c>
      <x:c r="F22" t="str">
        <x:v>FIN</x:v>
      </x:c>
      <x:c r="G22" t="str">
        <x:v>INV-0051</x:v>
      </x:c>
      <x:c r="H22" s="44"/>
      <x:c r="I22" s="45"/>
      <x:c r="J22" s="44"/>
      <x:c r="K22" s="46"/>
      <x:c r="L22" s="44"/>
      <x:c r="M22" s="44"/>
      <x:c r="N22" s="44"/>
      <x:c r="O22" s="44"/>
      <x:c r="P22" s="44"/>
      <x:c r="Q22" s="44"/>
    </x:row>
    <x:row r="23" ht="20" customHeight="1">
      <x:c r="A23" t="str">
        <x:v>TX-26-0057</x:v>
      </x:c>
      <x:c r="B23" t="str">
        <x:v>08/27/2026</x:v>
      </x:c>
      <x:c r="C23" t="str">
        <x:v>Harbor Cloud Services</x:v>
      </x:c>
      <x:c r="D23" t="str">
        <x:v> 798.73 </x:v>
      </x:c>
      <x:c r="E23" t="str">
        <x:v>USD</x:v>
      </x:c>
      <x:c r="F23" t="str">
        <x:v>MKT</x:v>
      </x:c>
      <x:c r="G23" t="str">
        <x:v>INV-0242</x:v>
      </x:c>
      <x:c r="H23" s="44"/>
      <x:c r="I23" s="45"/>
      <x:c r="J23" s="44"/>
      <x:c r="K23" s="46"/>
      <x:c r="L23" s="44"/>
      <x:c r="M23" s="44"/>
      <x:c r="N23" s="44"/>
      <x:c r="O23" s="44"/>
      <x:c r="P23" s="44"/>
      <x:c r="Q23" s="44"/>
    </x:row>
    <x:row r="24" ht="20" customHeight="1">
      <x:c r="A24" t="str">
        <x:v>TX-26-0040</x:v>
      </x:c>
      <x:c r="B24" t="str">
        <x:v>2026-09-20</x:v>
      </x:c>
      <x:c r="C24" t="str">
        <x:v>CITYLINE TELECOM</x:v>
      </x:c>
      <x:c r="D24" t="str">
        <x:v>$204.93</x:v>
      </x:c>
      <x:c r="E24" t="str">
        <x:v>USD</x:v>
      </x:c>
      <x:c r="F24" t="str">
        <x:v>OPS</x:v>
      </x:c>
      <x:c r="G24" t="str">
        <x:v>INV-0170</x:v>
      </x:c>
      <x:c r="H24" s="44"/>
      <x:c r="I24" s="45"/>
      <x:c r="J24" s="44"/>
      <x:c r="K24" s="46"/>
      <x:c r="L24" s="44"/>
      <x:c r="M24" s="44"/>
      <x:c r="N24" s="44"/>
      <x:c r="O24" s="44"/>
      <x:c r="P24" s="44"/>
      <x:c r="Q24" s="44"/>
    </x:row>
    <x:row r="25" ht="20" customHeight="1">
      <x:c r="A25" t="str">
        <x:v>TX-26-0036</x:v>
      </x:c>
      <x:c r="B25" t="str">
        <x:v>08/14/2026</x:v>
      </x:c>
      <x:c r="C25" t="str">
        <x:v>Eastgate Equipment</x:v>
      </x:c>
      <x:c r="D25" t="str">
        <x:v>$1,101.77</x:v>
      </x:c>
      <x:c r="E25" t="str">
        <x:v>USD</x:v>
      </x:c>
      <x:c r="F25" t="str">
        <x:v>OPS</x:v>
      </x:c>
      <x:c r="G25" t="str">
        <x:v>INV-0153</x:v>
      </x:c>
      <x:c r="H25" s="44"/>
      <x:c r="I25" s="45"/>
      <x:c r="J25" s="44"/>
      <x:c r="K25" s="46"/>
      <x:c r="L25" s="44"/>
      <x:c r="M25" s="44"/>
      <x:c r="N25" s="44"/>
      <x:c r="O25" s="44"/>
      <x:c r="P25" s="44"/>
      <x:c r="Q25" s="44"/>
    </x:row>
    <x:row r="26" ht="20" customHeight="1">
      <x:c r="A26" t="str">
        <x:v>TX-26-0033</x:v>
      </x:c>
      <x:c r="B26" t="str">
        <x:v>09/10/2026</x:v>
      </x:c>
      <x:c r="C26" t="str">
        <x:v>northstar office supplies</x:v>
      </x:c>
      <x:c r="D26" t="str">
        <x:v> 1,647.18 </x:v>
      </x:c>
      <x:c r="E26" t="str">
        <x:v>USD</x:v>
      </x:c>
      <x:c r="F26" t="str">
        <x:v>ops </x:v>
      </x:c>
      <x:c r="G26" t="str">
        <x:v>INV-0140</x:v>
      </x:c>
      <x:c r="H26" s="44"/>
      <x:c r="I26" s="45"/>
      <x:c r="J26" s="44"/>
      <x:c r="K26" s="46"/>
      <x:c r="L26" s="44"/>
      <x:c r="M26" s="44"/>
      <x:c r="N26" s="44"/>
      <x:c r="O26" s="44"/>
      <x:c r="P26" s="44"/>
      <x:c r="Q26" s="44"/>
    </x:row>
    <x:row r="27" ht="20" customHeight="1">
      <x:c r="A27" t="str">
        <x:v>TX-26-0042</x:v>
      </x:c>
      <x:c r="B27" t="str">
        <x:v>08/23/2026</x:v>
      </x:c>
      <x:c r="C27" t="str">
        <x:v> harbor cloud services </x:v>
      </x:c>
      <x:c r="D27" t="str">
        <x:v>727.84</x:v>
      </x:c>
      <x:c r="E27" t="str">
        <x:v>usd </x:v>
      </x:c>
      <x:c r="F27" t="str">
        <x:v>OPS</x:v>
      </x:c>
      <x:c r="G27" t="str">
        <x:v>INV-0178</x:v>
      </x:c>
      <x:c r="H27" s="44"/>
      <x:c r="I27" s="45"/>
      <x:c r="J27" s="44"/>
      <x:c r="K27" s="46"/>
      <x:c r="L27" s="44"/>
      <x:c r="M27" s="44"/>
      <x:c r="N27" s="44"/>
      <x:c r="O27" s="44"/>
      <x:c r="P27" s="44"/>
      <x:c r="Q27" s="44"/>
    </x:row>
    <x:row r="28" ht="20" customHeight="1">
      <x:c r="A28" t="str">
        <x:v>TX-26-0058</x:v>
      </x:c>
      <x:c r="B28" t="str">
        <x:v>2026-09-02</x:v>
      </x:c>
      <x:c r="C28" t="str">
        <x:v>Riverfront Utilities</x:v>
      </x:c>
      <x:c r="D28" t="str">
        <x:v>($195.94)</x:v>
      </x:c>
      <x:c r="E28" t="str">
        <x:v>USD</x:v>
      </x:c>
      <x:c r="F28" t="str">
        <x:v>FIN</x:v>
      </x:c>
      <x:c r="G28" t="str">
        <x:v>INV-0246</x:v>
      </x:c>
      <x:c r="H28" s="44"/>
      <x:c r="I28" s="45"/>
      <x:c r="J28" s="44"/>
      <x:c r="K28" s="46"/>
      <x:c r="L28" s="44"/>
      <x:c r="M28" s="44"/>
      <x:c r="N28" s="44"/>
      <x:c r="O28" s="44"/>
      <x:c r="P28" s="44"/>
      <x:c r="Q28" s="44"/>
    </x:row>
    <x:row r="29" ht="20" customHeight="1">
      <x:c r="A29" t="str">
        <x:v>TX-26-0011</x:v>
      </x:c>
      <x:c r="B29" t="str">
        <x:v>2026-08-16</x:v>
      </x:c>
      <x:c r="C29" t="str">
        <x:v>Bluepeak Marketing</x:v>
      </x:c>
      <x:c r="D29" t="str">
        <x:v>324.42</x:v>
      </x:c>
      <x:c r="E29" t="str">
        <x:v>USD</x:v>
      </x:c>
      <x:c r="F29" t="str">
        <x:v>sales </x:v>
      </x:c>
      <x:c r="G29" t="str">
        <x:v>INV-0046</x:v>
      </x:c>
      <x:c r="H29" s="44"/>
      <x:c r="I29" s="45"/>
      <x:c r="J29" s="44"/>
      <x:c r="K29" s="46"/>
      <x:c r="L29" s="44"/>
      <x:c r="M29" s="44"/>
      <x:c r="N29" s="44"/>
      <x:c r="O29" s="44"/>
      <x:c r="P29" s="44"/>
      <x:c r="Q29" s="44"/>
    </x:row>
    <x:row r="30" ht="20" customHeight="1">
      <x:c r="A30" t="str">
        <x:v>TX-26-0004</x:v>
      </x:c>
      <x:c r="B30" t="str">
        <x:v>2026-09-31</x:v>
      </x:c>
      <x:c r="C30" t="str">
        <x:v>Riverfront Utilities</x:v>
      </x:c>
      <x:c r="D30" t="str">
        <x:v>$1,632.00</x:v>
      </x:c>
      <x:c r="E30" t="str">
        <x:v>USD</x:v>
      </x:c>
      <x:c r="F30" t="str">
        <x:v>FIN</x:v>
      </x:c>
      <x:c r="G30" t="str">
        <x:v>INV-0017</x:v>
      </x:c>
      <x:c r="H30" s="44"/>
      <x:c r="I30" s="45"/>
      <x:c r="J30" s="44"/>
      <x:c r="K30" s="46"/>
      <x:c r="L30" s="44"/>
      <x:c r="M30" s="44"/>
      <x:c r="N30" s="44"/>
      <x:c r="O30" s="44"/>
      <x:c r="P30" s="44"/>
      <x:c r="Q30" s="44"/>
    </x:row>
    <x:row r="31" ht="20" customHeight="1">
      <x:c r="A31" t="str">
        <x:v>TX-26-0014</x:v>
      </x:c>
      <x:c r="B31" t="str">
        <x:v>2026-09-26</x:v>
      </x:c>
      <x:c r="C31" t="str">
        <x:v>Eastgate Equipment</x:v>
      </x:c>
      <x:c r="D31" t="str">
        <x:v>amount missing</x:v>
      </x:c>
      <x:c r="E31" t="str">
        <x:v>usd </x:v>
      </x:c>
      <x:c r="F31" t="str">
        <x:v>SALES</x:v>
      </x:c>
      <x:c r="G31" t="str">
        <x:v>INV-0059</x:v>
      </x:c>
      <x:c r="H31" s="44"/>
      <x:c r="I31" s="45"/>
      <x:c r="J31" s="44"/>
      <x:c r="K31" s="46"/>
      <x:c r="L31" s="44"/>
      <x:c r="M31" s="44"/>
      <x:c r="N31" s="44"/>
      <x:c r="O31" s="44"/>
      <x:c r="P31" s="44"/>
      <x:c r="Q31" s="44"/>
    </x:row>
    <x:row r="32" ht="20" customHeight="1">
      <x:c r="A32" t="str">
        <x:v>TX-26-0034</x:v>
      </x:c>
      <x:c r="B32" t="str">
        <x:v>2026-09-24</x:v>
      </x:c>
      <x:c r="C32" t="str">
        <x:v>Unlisted Catering Co</x:v>
      </x:c>
      <x:c r="D32" t="str">
        <x:v>2,017.44</x:v>
      </x:c>
      <x:c r="E32" t="str">
        <x:v>USD</x:v>
      </x:c>
      <x:c r="F32" t="str">
        <x:v>MKT</x:v>
      </x:c>
      <x:c r="G32" t="str">
        <x:v>INV-0144</x:v>
      </x:c>
      <x:c r="H32" s="44"/>
      <x:c r="I32" s="45"/>
      <x:c r="J32" s="44"/>
      <x:c r="K32" s="46"/>
      <x:c r="L32" s="44"/>
      <x:c r="M32" s="44"/>
      <x:c r="N32" s="44"/>
      <x:c r="O32" s="44"/>
      <x:c r="P32" s="44"/>
      <x:c r="Q32" s="44"/>
    </x:row>
    <x:row r="33" ht="20" customHeight="1">
      <x:c r="A33" t="str">
        <x:v>TX-26-0061</x:v>
      </x:c>
      <x:c r="B33" t="str">
        <x:v>2026-08-28</x:v>
      </x:c>
      <x:c r="C33" t="str">
        <x:v> harbor cloud services </x:v>
      </x:c>
      <x:c r="D33" t="str">
        <x:v> 1,675.81 </x:v>
      </x:c>
      <x:c r="E33" t="str">
        <x:v>USD</x:v>
      </x:c>
      <x:c r="F33" t="str">
        <x:v>FIN</x:v>
      </x:c>
      <x:c r="G33" t="str">
        <x:v>INV-0259</x:v>
      </x:c>
      <x:c r="H33" s="44"/>
      <x:c r="I33" s="45"/>
      <x:c r="J33" s="44"/>
      <x:c r="K33" s="46"/>
      <x:c r="L33" s="44"/>
      <x:c r="M33" s="44"/>
      <x:c r="N33" s="44"/>
      <x:c r="O33" s="44"/>
      <x:c r="P33" s="44"/>
      <x:c r="Q33" s="44"/>
    </x:row>
    <x:row r="34" ht="20" customHeight="1">
      <x:c r="A34" t="str">
        <x:v>TX-26-0037</x:v>
      </x:c>
      <x:c r="B34" t="str">
        <x:v>2026-09-03</x:v>
      </x:c>
      <x:c r="C34" t="str">
        <x:v>Eastgate Equipment</x:v>
      </x:c>
      <x:c r="D34" t="str">
        <x:v> 681.50 </x:v>
      </x:c>
      <x:c r="E34" t="str">
        <x:v>USD</x:v>
      </x:c>
      <x:c r="F34" t="str">
        <x:v>SALES</x:v>
      </x:c>
      <x:c r="G34" t="str">
        <x:v>INV-0157</x:v>
      </x:c>
      <x:c r="H34" s="44"/>
      <x:c r="I34" s="45"/>
      <x:c r="J34" s="44"/>
      <x:c r="K34" s="46"/>
      <x:c r="L34" s="44"/>
      <x:c r="M34" s="44"/>
      <x:c r="N34" s="44"/>
      <x:c r="O34" s="44"/>
      <x:c r="P34" s="44"/>
      <x:c r="Q34" s="44"/>
    </x:row>
    <x:row r="35" ht="20" customHeight="1">
      <x:c r="A35" t="str">
        <x:v>TX-26-0021</x:v>
      </x:c>
      <x:c r="B35" t="str">
        <x:v>08/04/2026</x:v>
      </x:c>
      <x:c r="C35" t="str">
        <x:v>bluepeak marketing</x:v>
      </x:c>
      <x:c r="D35" t="str">
        <x:v> 1,301.59 </x:v>
      </x:c>
      <x:c r="E35" t="str">
        <x:v>usd </x:v>
      </x:c>
      <x:c r="F35" t="str">
        <x:v>IT</x:v>
      </x:c>
      <x:c r="G35" t="str">
        <x:v>INV-0089</x:v>
      </x:c>
      <x:c r="H35" s="44"/>
      <x:c r="I35" s="45"/>
      <x:c r="J35" s="44"/>
      <x:c r="K35" s="46"/>
      <x:c r="L35" s="44"/>
      <x:c r="M35" s="44"/>
      <x:c r="N35" s="44"/>
      <x:c r="O35" s="44"/>
      <x:c r="P35" s="44"/>
      <x:c r="Q35" s="44"/>
    </x:row>
    <x:row r="36" ht="20" customHeight="1">
      <x:c r="A36" t="str">
        <x:v>TX-26-0050</x:v>
      </x:c>
      <x:c r="B36" t="str">
        <x:v>2026-09-07</x:v>
      </x:c>
      <x:c r="C36" t="str">
        <x:v> BLUEPEAK MARKETING </x:v>
      </x:c>
      <x:c r="D36" t="str">
        <x:v>$987.65</x:v>
      </x:c>
      <x:c r="E36" t="str">
        <x:v>USD</x:v>
      </x:c>
      <x:c r="F36" t="str">
        <x:v>IT</x:v>
      </x:c>
      <x:c r="G36" t="str">
        <x:v>INV-0212</x:v>
      </x:c>
      <x:c r="H36" s="44"/>
      <x:c r="I36" s="45"/>
      <x:c r="J36" s="44"/>
      <x:c r="K36" s="46"/>
      <x:c r="L36" s="44"/>
      <x:c r="M36" s="44"/>
      <x:c r="N36" s="44"/>
      <x:c r="O36" s="44"/>
      <x:c r="P36" s="44"/>
      <x:c r="Q36" s="44"/>
    </x:row>
    <x:row r="37" ht="20" customHeight="1">
      <x:c r="A37" t="str">
        <x:v>TX-26-0017</x:v>
      </x:c>
      <x:c r="B37" t="str">
        <x:v>2026-09-19</x:v>
      </x:c>
      <x:c r="C37" t="str">
        <x:v>Riverfront Utilities</x:v>
      </x:c>
      <x:c r="D37" t="str">
        <x:v>-$112.49</x:v>
      </x:c>
      <x:c r="E37" t="str">
        <x:v>USD</x:v>
      </x:c>
      <x:c r="F37" t="str">
        <x:v>IT</x:v>
      </x:c>
      <x:c r="G37" t="str">
        <x:v>INV-0072</x:v>
      </x:c>
      <x:c r="H37" s="44"/>
      <x:c r="I37" s="45"/>
      <x:c r="J37" s="44"/>
      <x:c r="K37" s="46"/>
      <x:c r="L37" s="44"/>
      <x:c r="M37" s="44"/>
      <x:c r="N37" s="44"/>
      <x:c r="O37" s="44"/>
      <x:c r="P37" s="44"/>
      <x:c r="Q37" s="44"/>
    </x:row>
    <x:row r="38" ht="20" customHeight="1">
      <x:c r="A38" t="str">
        <x:v>TX-26-0046</x:v>
      </x:c>
      <x:c r="B38" t="str">
        <x:v>2026-09-12</x:v>
      </x:c>
      <x:c r="C38" t="str">
        <x:v>Eastgate Equipment</x:v>
      </x:c>
      <x:c r="D38" t="str">
        <x:v>($111.82)</x:v>
      </x:c>
      <x:c r="E38" t="str">
        <x:v>USD</x:v>
      </x:c>
      <x:c r="F38" t="str">
        <x:v>IT</x:v>
      </x:c>
      <x:c r="G38" t="str">
        <x:v>INV-0195</x:v>
      </x:c>
      <x:c r="H38" s="44"/>
      <x:c r="I38" s="45"/>
      <x:c r="J38" s="44"/>
      <x:c r="K38" s="46"/>
      <x:c r="L38" s="44"/>
      <x:c r="M38" s="44"/>
      <x:c r="N38" s="44"/>
      <x:c r="O38" s="44"/>
      <x:c r="P38" s="44"/>
      <x:c r="Q38" s="44"/>
    </x:row>
    <x:row r="39" ht="20" customHeight="1">
      <x:c r="A39" t="str">
        <x:v>TX-26-0062</x:v>
      </x:c>
      <x:c r="B39" t="str">
        <x:v>2026-09-29</x:v>
      </x:c>
      <x:c r="C39" t="str">
        <x:v>RIVERFRONT UTILITIES</x:v>
      </x:c>
      <x:c r="D39" t="str">
        <x:v>648.04</x:v>
      </x:c>
      <x:c r="E39" t="str">
        <x:v>USD</x:v>
      </x:c>
      <x:c r="F39" t="str">
        <x:v>IT</x:v>
      </x:c>
      <x:c r="G39" t="str">
        <x:v>INV-0263</x:v>
      </x:c>
      <x:c r="H39" s="44"/>
      <x:c r="I39" s="45"/>
      <x:c r="J39" s="44"/>
      <x:c r="K39" s="46"/>
      <x:c r="L39" s="44"/>
      <x:c r="M39" s="44"/>
      <x:c r="N39" s="44"/>
      <x:c r="O39" s="44"/>
      <x:c r="P39" s="44"/>
      <x:c r="Q39" s="44"/>
    </x:row>
    <x:row r="40" ht="20" customHeight="1">
      <x:c r="A40" t="str">
        <x:v>TX-26-0055</x:v>
      </x:c>
      <x:c r="B40" t="str">
        <x:v>2026-09-01</x:v>
      </x:c>
      <x:c r="C40" t="str">
        <x:v>Bluepeak Marketing</x:v>
      </x:c>
      <x:c r="D40" t="str">
        <x:v>1,109.55</x:v>
      </x:c>
      <x:c r="E40" t="str">
        <x:v>USD</x:v>
      </x:c>
      <x:c r="F40" t="str">
        <x:v>mkt </x:v>
      </x:c>
      <x:c r="G40" t="str">
        <x:v>INV-0233</x:v>
      </x:c>
      <x:c r="H40" s="44"/>
      <x:c r="I40" s="45"/>
      <x:c r="J40" s="44"/>
      <x:c r="K40" s="46"/>
      <x:c r="L40" s="44"/>
      <x:c r="M40" s="44"/>
      <x:c r="N40" s="44"/>
      <x:c r="O40" s="44"/>
      <x:c r="P40" s="44"/>
      <x:c r="Q40" s="44"/>
    </x:row>
    <x:row r="41" ht="20" customHeight="1">
      <x:c r="A41" t="str">
        <x:v>TX-26-0002</x:v>
      </x:c>
      <x:c r="B41" t="str">
        <x:v>2026-08-27</x:v>
      </x:c>
      <x:c r="C41" t="str">
        <x:v>CITYLINE TELECOM</x:v>
      </x:c>
      <x:c r="D41" t="str">
        <x:v>134.06</x:v>
      </x:c>
      <x:c r="E41" t="str">
        <x:v>USD</x:v>
      </x:c>
      <x:c r="F41" t="str">
        <x:v>OPS</x:v>
      </x:c>
      <x:c r="G41" t="str">
        <x:v>INV-0008</x:v>
      </x:c>
      <x:c r="H41" s="44"/>
      <x:c r="I41" s="45"/>
      <x:c r="J41" s="44"/>
      <x:c r="K41" s="46"/>
      <x:c r="L41" s="44"/>
      <x:c r="M41" s="44"/>
      <x:c r="N41" s="44"/>
      <x:c r="O41" s="44"/>
      <x:c r="P41" s="44"/>
      <x:c r="Q41" s="44"/>
    </x:row>
    <x:row r="42" ht="20" customHeight="1">
      <x:c r="A42" t="str">
        <x:v>TX-26-0030</x:v>
      </x:c>
      <x:c r="B42" t="str">
        <x:v>09/10/2026</x:v>
      </x:c>
      <x:c r="C42" t="str">
        <x:v>RIVERFRONT UTILITIES</x:v>
      </x:c>
      <x:c r="D42" t="str">
        <x:v>339.58</x:v>
      </x:c>
      <x:c r="E42" t="str">
        <x:v>USD</x:v>
      </x:c>
      <x:c r="F42" t="str">
        <x:v>OPS</x:v>
      </x:c>
      <x:c r="G42" t="str">
        <x:v>INV-0127</x:v>
      </x:c>
      <x:c r="H42" s="44"/>
      <x:c r="I42" s="45"/>
      <x:c r="J42" s="44"/>
      <x:c r="K42" s="46"/>
      <x:c r="L42" s="44"/>
      <x:c r="M42" s="44"/>
      <x:c r="N42" s="44"/>
      <x:c r="O42" s="44"/>
      <x:c r="P42" s="44"/>
      <x:c r="Q42" s="44"/>
    </x:row>
    <x:row r="43" ht="20" customHeight="1">
      <x:c r="A43" t="str">
        <x:v>TX-26-0008</x:v>
      </x:c>
      <x:c r="B43" t="str">
        <x:v>2026-09-03</x:v>
      </x:c>
      <x:c r="C43" t="str">
        <x:v>RIVERFRONT UTILITIES</x:v>
      </x:c>
      <x:c r="D43" t="str">
        <x:v>($276.73)</x:v>
      </x:c>
      <x:c r="E43" t="str">
        <x:v>USD</x:v>
      </x:c>
      <x:c r="F43" t="str">
        <x:v>FIN</x:v>
      </x:c>
      <x:c r="G43" t="str">
        <x:v>INV-0034</x:v>
      </x:c>
      <x:c r="H43" s="44"/>
      <x:c r="I43" s="45"/>
      <x:c r="J43" s="44"/>
      <x:c r="K43" s="46"/>
      <x:c r="L43" s="44"/>
      <x:c r="M43" s="44"/>
      <x:c r="N43" s="44"/>
      <x:c r="O43" s="44"/>
      <x:c r="P43" s="44"/>
      <x:c r="Q43" s="44"/>
    </x:row>
    <x:row r="44" ht="20" customHeight="1">
      <x:c r="A44" t="str">
        <x:v>TX-26-0007</x:v>
      </x:c>
      <x:c r="B44" t="str">
        <x:v>2026-08-20</x:v>
      </x:c>
      <x:c r="C44" t="str">
        <x:v>metro travel </x:v>
      </x:c>
      <x:c r="D44" t="str">
        <x:v>692.89</x:v>
      </x:c>
      <x:c r="E44" t="str">
        <x:v>usd </x:v>
      </x:c>
      <x:c r="F44" t="str">
        <x:v>IT</x:v>
      </x:c>
      <x:c r="G44" t="str">
        <x:v>INV-0029</x:v>
      </x:c>
      <x:c r="H44" s="44"/>
      <x:c r="I44" s="45"/>
      <x:c r="J44" s="44"/>
      <x:c r="K44" s="46"/>
      <x:c r="L44" s="44"/>
      <x:c r="M44" s="44"/>
      <x:c r="N44" s="44"/>
      <x:c r="O44" s="44"/>
      <x:c r="P44" s="44"/>
      <x:c r="Q44" s="44"/>
    </x:row>
    <x:row r="45" ht="20" customHeight="1">
      <x:c r="A45" t="str">
        <x:v>TX-26-0018</x:v>
      </x:c>
      <x:c r="B45" t="str">
        <x:v>08/13/2026</x:v>
      </x:c>
      <x:c r="C45" t="str">
        <x:v>RIVERFRONT UTILITIES</x:v>
      </x:c>
      <x:c r="D45" t="str">
        <x:v>1,210.98</x:v>
      </x:c>
      <x:c r="E45" t="str">
        <x:v>USD</x:v>
      </x:c>
      <x:c r="F45" t="str">
        <x:v>IT</x:v>
      </x:c>
      <x:c r="G45" t="str">
        <x:v>INV-0076</x:v>
      </x:c>
      <x:c r="H45" s="44"/>
      <x:c r="I45" s="45"/>
      <x:c r="J45" s="44"/>
      <x:c r="K45" s="46"/>
      <x:c r="L45" s="44"/>
      <x:c r="M45" s="44"/>
      <x:c r="N45" s="44"/>
      <x:c r="O45" s="44"/>
      <x:c r="P45" s="44"/>
      <x:c r="Q45" s="44"/>
    </x:row>
    <x:row r="46" ht="20" customHeight="1">
      <x:c r="A46" t="str">
        <x:v>TX-26-0056</x:v>
      </x:c>
      <x:c r="B46" t="str">
        <x:v>2026-09-07</x:v>
      </x:c>
      <x:c r="C46" t="str">
        <x:v>RIVERFRONT UTILITIES</x:v>
      </x:c>
      <x:c r="D46" t="str">
        <x:v>$882.23</x:v>
      </x:c>
      <x:c r="E46" t="str">
        <x:v>usd </x:v>
      </x:c>
      <x:c r="F46" t="str">
        <x:v>FIN</x:v>
      </x:c>
      <x:c r="G46" t="str">
        <x:v>INV-0238</x:v>
      </x:c>
      <x:c r="H46" s="44"/>
      <x:c r="I46" s="45"/>
      <x:c r="J46" s="44"/>
      <x:c r="K46" s="46"/>
      <x:c r="L46" s="44"/>
      <x:c r="M46" s="44"/>
      <x:c r="N46" s="44"/>
      <x:c r="O46" s="44"/>
      <x:c r="P46" s="44"/>
      <x:c r="Q46" s="44"/>
    </x:row>
    <x:row r="47" ht="20" customHeight="1">
      <x:c r="A47" t="str">
        <x:v>TX-26-0044</x:v>
      </x:c>
      <x:c r="B47" t="str">
        <x:v>2026-08-19</x:v>
      </x:c>
      <x:c r="C47" t="str">
        <x:v>PINECREST LOGISTICS</x:v>
      </x:c>
      <x:c r="D47" t="str">
        <x:v>$1,394.84</x:v>
      </x:c>
      <x:c r="E47" t="str">
        <x:v>USD</x:v>
      </x:c>
      <x:c r="F47" t="str">
        <x:v>HR</x:v>
      </x:c>
      <x:c r="G47" t="str">
        <x:v>INV-0187</x:v>
      </x:c>
      <x:c r="H47" s="44"/>
      <x:c r="I47" s="45"/>
      <x:c r="J47" s="44"/>
      <x:c r="K47" s="46"/>
      <x:c r="L47" s="44"/>
      <x:c r="M47" s="44"/>
      <x:c r="N47" s="44"/>
      <x:c r="O47" s="44"/>
      <x:c r="P47" s="44"/>
      <x:c r="Q47" s="44"/>
    </x:row>
    <x:row r="48" ht="20" customHeight="1">
      <x:c r="A48" t="str">
        <x:v>TX-26-0018</x:v>
      </x:c>
      <x:c r="B48" t="str">
        <x:v>08/13/2026</x:v>
      </x:c>
      <x:c r="C48" t="str">
        <x:v>RIVERFRONT UTILITIES</x:v>
      </x:c>
      <x:c r="D48" t="str">
        <x:v>1,210.98</x:v>
      </x:c>
      <x:c r="E48" t="str">
        <x:v>USD</x:v>
      </x:c>
      <x:c r="F48" t="str">
        <x:v>IT</x:v>
      </x:c>
      <x:c r="G48" t="str">
        <x:v>INV-0076</x:v>
      </x:c>
      <x:c r="H48" s="44"/>
      <x:c r="I48" s="45"/>
      <x:c r="J48" s="44"/>
      <x:c r="K48" s="46"/>
      <x:c r="L48" s="44"/>
      <x:c r="M48" s="44"/>
      <x:c r="N48" s="44"/>
      <x:c r="O48" s="44"/>
      <x:c r="P48" s="44"/>
      <x:c r="Q48" s="44"/>
    </x:row>
    <x:row r="49" ht="20" customHeight="1">
      <x:c r="A49" t="str">
        <x:v>TX-26-0041</x:v>
      </x:c>
      <x:c r="B49" t="str">
        <x:v>2026-09-24</x:v>
      </x:c>
      <x:c r="C49" t="str">
        <x:v> harbor cloud services </x:v>
      </x:c>
      <x:c r="D49" t="str">
        <x:v> 746.99 </x:v>
      </x:c>
      <x:c r="E49" t="str">
        <x:v>USD</x:v>
      </x:c>
      <x:c r="F49" t="str">
        <x:v>MKT</x:v>
      </x:c>
      <x:c r="G49" t="str">
        <x:v>INV-0174</x:v>
      </x:c>
      <x:c r="H49" s="44"/>
      <x:c r="I49" s="45"/>
      <x:c r="J49" s="44"/>
      <x:c r="K49" s="46"/>
      <x:c r="L49" s="44"/>
      <x:c r="M49" s="44"/>
      <x:c r="N49" s="44"/>
      <x:c r="O49" s="44"/>
      <x:c r="P49" s="44"/>
      <x:c r="Q49" s="44"/>
    </x:row>
    <x:row r="50" ht="20" customHeight="1">
      <x:c r="A50" t="str">
        <x:v>TX-26-0013</x:v>
      </x:c>
      <x:c r="B50" t="str">
        <x:v>2026-09-06</x:v>
      </x:c>
      <x:c r="C50" t="str">
        <x:v>metro travel </x:v>
      </x:c>
      <x:c r="D50" t="str">
        <x:v> 1,334.68 </x:v>
      </x:c>
      <x:c r="E50" t="str">
        <x:v>USD</x:v>
      </x:c>
      <x:c r="F50" t="str">
        <x:v>OPS</x:v>
      </x:c>
      <x:c r="G50" t="str">
        <x:v>INV-0055</x:v>
      </x:c>
      <x:c r="H50" s="44"/>
      <x:c r="I50" s="45"/>
      <x:c r="J50" s="44"/>
      <x:c r="K50" s="46"/>
      <x:c r="L50" s="44"/>
      <x:c r="M50" s="44"/>
      <x:c r="N50" s="44"/>
      <x:c r="O50" s="44"/>
      <x:c r="P50" s="44"/>
      <x:c r="Q50" s="44"/>
    </x:row>
    <x:row r="51" ht="20" customHeight="1">
      <x:c r="A51" t="str">
        <x:v>TX-26-0029</x:v>
      </x:c>
      <x:c r="B51" t="str">
        <x:v>2026-08-28</x:v>
      </x:c>
      <x:c r="C51" t="str">
        <x:v>Cityline Telecom</x:v>
      </x:c>
      <x:c r="D51" t="str">
        <x:v> 530.20 </x:v>
      </x:c>
      <x:c r="E51" t="str">
        <x:v>USD</x:v>
      </x:c>
      <x:c r="F51" t="str">
        <x:v>MKT</x:v>
      </x:c>
      <x:c r="G51" t="str">
        <x:v>INV-0123</x:v>
      </x:c>
      <x:c r="H51" s="44"/>
      <x:c r="I51" s="45"/>
      <x:c r="J51" s="44"/>
      <x:c r="K51" s="46"/>
      <x:c r="L51" s="44"/>
      <x:c r="M51" s="44"/>
      <x:c r="N51" s="44"/>
      <x:c r="O51" s="44"/>
      <x:c r="P51" s="44"/>
      <x:c r="Q51" s="44"/>
    </x:row>
    <x:row r="52" ht="20" customHeight="1">
      <x:c r="A52" t="str">
        <x:v>TX-26-0001</x:v>
      </x:c>
      <x:c r="B52" t="str">
        <x:v>2026-08-22</x:v>
      </x:c>
      <x:c r="C52" t="str">
        <x:v>CITYLINE TELECOM</x:v>
      </x:c>
      <x:c r="D52" t="str">
        <x:v> 1,984.43 </x:v>
      </x:c>
      <x:c r="E52" t="str">
        <x:v>USD</x:v>
      </x:c>
      <x:c r="F52" t="str">
        <x:v>SALES</x:v>
      </x:c>
      <x:c r="G52" t="str">
        <x:v>INV-0004</x:v>
      </x:c>
      <x:c r="H52" s="44"/>
      <x:c r="I52" s="45"/>
      <x:c r="J52" s="44"/>
      <x:c r="K52" s="46"/>
      <x:c r="L52" s="44"/>
      <x:c r="M52" s="44"/>
      <x:c r="N52" s="44"/>
      <x:c r="O52" s="44"/>
      <x:c r="P52" s="44"/>
      <x:c r="Q52" s="44"/>
    </x:row>
    <x:row r="53" ht="20" customHeight="1">
      <x:c r="A53" t="str">
        <x:v>TX-26-0022</x:v>
      </x:c>
      <x:c r="B53" t="str">
        <x:v>2026-08-29</x:v>
      </x:c>
      <x:c r="C53" t="str">
        <x:v>Harbor Cloud Services</x:v>
      </x:c>
      <x:c r="D53" t="str">
        <x:v>1,900.73</x:v>
      </x:c>
      <x:c r="E53" t="str">
        <x:v>USD</x:v>
      </x:c>
      <x:c r="F53" t="str">
        <x:v>ops </x:v>
      </x:c>
      <x:c r="G53" t="str">
        <x:v>INV-0093</x:v>
      </x:c>
      <x:c r="H53" s="44"/>
      <x:c r="I53" s="45"/>
      <x:c r="J53" s="44"/>
      <x:c r="K53" s="46"/>
      <x:c r="L53" s="44"/>
      <x:c r="M53" s="44"/>
      <x:c r="N53" s="44"/>
      <x:c r="O53" s="44"/>
      <x:c r="P53" s="44"/>
      <x:c r="Q53" s="44"/>
    </x:row>
    <x:row r="54" ht="20" customHeight="1">
      <x:c r="A54" t="str">
        <x:v>TX-26-0039</x:v>
      </x:c>
      <x:c r="B54" t="str">
        <x:v>09/12/2026</x:v>
      </x:c>
      <x:c r="C54" t="str">
        <x:v> NORTHSTAR OFFICE SUPPLIES </x:v>
      </x:c>
      <x:c r="D54" t="str">
        <x:v>1,718.47</x:v>
      </x:c>
      <x:c r="E54" t="str">
        <x:v>USD</x:v>
      </x:c>
      <x:c r="F54" t="str">
        <x:v>SALES</x:v>
      </x:c>
      <x:c r="G54" t="str">
        <x:v>INV-0165</x:v>
      </x:c>
      <x:c r="H54" s="44"/>
      <x:c r="I54" s="45"/>
      <x:c r="J54" s="44"/>
      <x:c r="K54" s="46"/>
      <x:c r="L54" s="44"/>
      <x:c r="M54" s="44"/>
      <x:c r="N54" s="44"/>
      <x:c r="O54" s="44"/>
      <x:c r="P54" s="44"/>
      <x:c r="Q54" s="44"/>
    </x:row>
    <x:row r="55" ht="20" customHeight="1">
      <x:c r="A55" t="str">
        <x:v>TX-26-0003</x:v>
      </x:c>
      <x:c r="B55" t="str">
        <x:v>09/11/2026</x:v>
      </x:c>
      <x:c r="C55" t="str">
        <x:v>Eastgate Equipment</x:v>
      </x:c>
      <x:c r="D55" t="str">
        <x:v>362.21</x:v>
      </x:c>
      <x:c r="E55" t="str">
        <x:v>USD</x:v>
      </x:c>
      <x:c r="F55" t="str">
        <x:v>FIN</x:v>
      </x:c>
      <x:c r="G55" t="str">
        <x:v>INV-0012</x:v>
      </x:c>
      <x:c r="H55" s="44"/>
      <x:c r="I55" s="45"/>
      <x:c r="J55" s="44"/>
      <x:c r="K55" s="46"/>
      <x:c r="L55" s="44"/>
      <x:c r="M55" s="44"/>
      <x:c r="N55" s="44"/>
      <x:c r="O55" s="44"/>
      <x:c r="P55" s="44"/>
      <x:c r="Q55" s="44"/>
    </x:row>
    <x:row r="56" ht="20" customHeight="1">
      <x:c r="A56" t="str">
        <x:v>TX-26-0053</x:v>
      </x:c>
      <x:c r="B56" t="str">
        <x:v>2026-08-12</x:v>
      </x:c>
      <x:c r="C56" t="str">
        <x:v>northstar office supplies</x:v>
      </x:c>
      <x:c r="D56" t="str">
        <x:v> 350.30 </x:v>
      </x:c>
      <x:c r="E56" t="str">
        <x:v>USD</x:v>
      </x:c>
      <x:c r="F56" t="str">
        <x:v>IT</x:v>
      </x:c>
      <x:c r="G56" t="str">
        <x:v>INV-0225</x:v>
      </x:c>
      <x:c r="H56" s="44"/>
      <x:c r="I56" s="45"/>
      <x:c r="J56" s="44"/>
      <x:c r="K56" s="46"/>
      <x:c r="L56" s="44"/>
      <x:c r="M56" s="44"/>
      <x:c r="N56" s="44"/>
      <x:c r="O56" s="44"/>
      <x:c r="P56" s="44"/>
      <x:c r="Q56" s="44"/>
    </x:row>
    <x:row r="57" ht="20" customHeight="1">
      <x:c r="A57" t="str">
        <x:v>TX-26-0026</x:v>
      </x:c>
      <x:c r="B57" t="str">
        <x:v>2026-09-18</x:v>
      </x:c>
      <x:c r="C57" t="str">
        <x:v> harbor cloud services </x:v>
      </x:c>
      <x:c r="D57" t="str">
        <x:v>1,080.83</x:v>
      </x:c>
      <x:c r="E57" t="str">
        <x:v>USD</x:v>
      </x:c>
      <x:c r="F57" t="str">
        <x:v>SALES</x:v>
      </x:c>
      <x:c r="G57" t="str">
        <x:v>INV-0110</x:v>
      </x:c>
      <x:c r="H57" s="44"/>
      <x:c r="I57" s="45"/>
      <x:c r="J57" s="44"/>
      <x:c r="K57" s="46"/>
      <x:c r="L57" s="44"/>
      <x:c r="M57" s="44"/>
      <x:c r="N57" s="44"/>
      <x:c r="O57" s="44"/>
      <x:c r="P57" s="44"/>
      <x:c r="Q57" s="44"/>
    </x:row>
    <x:row r="58" ht="20" customHeight="1">
      <x:c r="A58" t="str">
        <x:v>TX-26-0009</x:v>
      </x:c>
      <x:c r="B58" t="str">
        <x:v>09/23/2026</x:v>
      </x:c>
      <x:c r="C58" t="str">
        <x:v>Pinecrest Logistics</x:v>
      </x:c>
      <x:c r="D58" t="str">
        <x:v> 1,294.18 </x:v>
      </x:c>
      <x:c r="E58" t="str">
        <x:v>USD</x:v>
      </x:c>
      <x:c r="F58" t="str">
        <x:v>MKT</x:v>
      </x:c>
      <x:c r="G58" t="str">
        <x:v>INV-0038</x:v>
      </x:c>
      <x:c r="H58" s="44"/>
      <x:c r="I58" s="45"/>
      <x:c r="J58" s="44"/>
      <x:c r="K58" s="46"/>
      <x:c r="L58" s="44"/>
      <x:c r="M58" s="44"/>
      <x:c r="N58" s="44"/>
      <x:c r="O58" s="44"/>
      <x:c r="P58" s="44"/>
      <x:c r="Q58" s="44"/>
    </x:row>
    <x:row r="59" ht="20" customHeight="1">
      <x:c r="A59" t="str">
        <x:v>TX-26-0008</x:v>
      </x:c>
      <x:c r="B59" t="str">
        <x:v>2026-09-03</x:v>
      </x:c>
      <x:c r="C59" t="str">
        <x:v>RIVERFRONT UTILITIES</x:v>
      </x:c>
      <x:c r="D59" t="str">
        <x:v>($276.73)</x:v>
      </x:c>
      <x:c r="E59" t="str">
        <x:v>USD</x:v>
      </x:c>
      <x:c r="F59" t="str">
        <x:v>FIN</x:v>
      </x:c>
      <x:c r="G59" t="str">
        <x:v>INV-0034</x:v>
      </x:c>
      <x:c r="H59" s="44"/>
      <x:c r="I59" s="45"/>
      <x:c r="J59" s="44"/>
      <x:c r="K59" s="46"/>
      <x:c r="L59" s="44"/>
      <x:c r="M59" s="44"/>
      <x:c r="N59" s="44"/>
      <x:c r="O59" s="44"/>
      <x:c r="P59" s="44"/>
      <x:c r="Q59" s="44"/>
    </x:row>
    <x:row r="60" ht="20" customHeight="1">
      <x:c r="A60" t="str">
        <x:v>TX-26-0010</x:v>
      </x:c>
      <x:c r="B60" t="str">
        <x:v>2026-09-12</x:v>
      </x:c>
      <x:c r="C60" t="str">
        <x:v>PINECREST LOGISTICS</x:v>
      </x:c>
      <x:c r="D60" t="str">
        <x:v>1,695.99</x:v>
      </x:c>
      <x:c r="E60" t="str">
        <x:v>USD</x:v>
      </x:c>
      <x:c r="F60" t="str">
        <x:v>IT</x:v>
      </x:c>
      <x:c r="G60" t="str">
        <x:v>INV-0042</x:v>
      </x:c>
      <x:c r="H60" s="44"/>
      <x:c r="I60" s="45"/>
      <x:c r="J60" s="44"/>
      <x:c r="K60" s="46"/>
      <x:c r="L60" s="44"/>
      <x:c r="M60" s="44"/>
      <x:c r="N60" s="44"/>
      <x:c r="O60" s="44"/>
      <x:c r="P60" s="44"/>
      <x:c r="Q60" s="44"/>
    </x:row>
    <x:row r="61" ht="20" customHeight="1">
      <x:c r="A61" t="str">
        <x:v>TX-26-0019</x:v>
      </x:c>
      <x:c r="B61" t="str">
        <x:v>2026-08-14</x:v>
      </x:c>
      <x:c r="C61" t="str">
        <x:v>Pinecrest Logistics</x:v>
      </x:c>
      <x:c r="D61" t="str">
        <x:v>1,433.64</x:v>
      </x:c>
      <x:c r="E61" t="str">
        <x:v>USD</x:v>
      </x:c>
      <x:c r="F61" t="str">
        <x:v>FIN</x:v>
      </x:c>
      <x:c r="G61" t="str">
        <x:v>INV-0080</x:v>
      </x:c>
      <x:c r="H61" s="44"/>
      <x:c r="I61" s="45"/>
      <x:c r="J61" s="44"/>
      <x:c r="K61" s="46"/>
      <x:c r="L61" s="44"/>
      <x:c r="M61" s="44"/>
      <x:c r="N61" s="44"/>
      <x:c r="O61" s="44"/>
      <x:c r="P61" s="44"/>
      <x:c r="Q61" s="44"/>
    </x:row>
    <x:row r="62" ht="20" customHeight="1">
      <x:c r="A62" t="str">
        <x:v>TX-26-0006</x:v>
      </x:c>
      <x:c r="B62" t="str">
        <x:v>08/13/2026</x:v>
      </x:c>
      <x:c r="C62" t="str">
        <x:v>Eastgate Equipment</x:v>
      </x:c>
      <x:c r="D62" t="str">
        <x:v>135.70</x:v>
      </x:c>
      <x:c r="E62" t="str">
        <x:v>USD</x:v>
      </x:c>
      <x:c r="F62" t="str">
        <x:v>SALES</x:v>
      </x:c>
      <x:c r="G62" t="str">
        <x:v>INV-0025</x:v>
      </x:c>
      <x:c r="H62" s="44"/>
      <x:c r="I62" s="45"/>
      <x:c r="J62" s="44"/>
      <x:c r="K62" s="46"/>
      <x:c r="L62" s="44"/>
      <x:c r="M62" s="44"/>
      <x:c r="N62" s="44"/>
      <x:c r="O62" s="44"/>
      <x:c r="P62" s="44"/>
      <x:c r="Q62" s="44"/>
    </x:row>
    <x:row r="63" ht="20" customHeight="1">
      <x:c r="A63" t="str">
        <x:v>TX-26-0047</x:v>
      </x:c>
      <x:c r="B63" t="str">
        <x:v>2026-08-18</x:v>
      </x:c>
      <x:c r="C63" t="str">
        <x:v> BLUEPEAK MARKETING </x:v>
      </x:c>
      <x:c r="D63" t="str">
        <x:v>1,945.16</x:v>
      </x:c>
      <x:c r="E63" t="str">
        <x:v>USD</x:v>
      </x:c>
      <x:c r="F63" t="str">
        <x:v>MKT</x:v>
      </x:c>
      <x:c r="G63" t="str">
        <x:v>INV-0199</x:v>
      </x:c>
      <x:c r="H63" s="44"/>
      <x:c r="I63" s="45"/>
      <x:c r="J63" s="44"/>
      <x:c r="K63" s="46"/>
      <x:c r="L63" s="44"/>
      <x:c r="M63" s="44"/>
      <x:c r="N63" s="44"/>
      <x:c r="O63" s="44"/>
      <x:c r="P63" s="44"/>
      <x:c r="Q63" s="44"/>
    </x:row>
    <x:row r="64" ht="20" customHeight="1">
      <x:c r="A64" t="str">
        <x:v>TX-26-0048</x:v>
      </x:c>
      <x:c r="B64" t="str">
        <x:v>08/31/2026</x:v>
      </x:c>
      <x:c r="C64" t="str">
        <x:v>CITYLINE TELECOM</x:v>
      </x:c>
      <x:c r="D64" t="str">
        <x:v>$523.62</x:v>
      </x:c>
      <x:c r="E64" t="str">
        <x:v>USD</x:v>
      </x:c>
      <x:c r="F64" t="str">
        <x:v>MKT</x:v>
      </x:c>
      <x:c r="G64" t="str">
        <x:v>INV-0204</x:v>
      </x:c>
      <x:c r="H64" s="44"/>
      <x:c r="I64" s="45"/>
      <x:c r="J64" s="44"/>
      <x:c r="K64" s="46"/>
      <x:c r="L64" s="44"/>
      <x:c r="M64" s="44"/>
      <x:c r="N64" s="44"/>
      <x:c r="O64" s="44"/>
      <x:c r="P64" s="44"/>
      <x:c r="Q64" s="44"/>
    </x:row>
    <x:row r="65" ht="20" customHeight="1">
      <x:c r="A65" t="str">
        <x:v>TX-26-0024</x:v>
      </x:c>
      <x:c r="B65" t="str">
        <x:v>08/17/2026</x:v>
      </x:c>
      <x:c r="C65" t="str">
        <x:v>Cityline Telecom</x:v>
      </x:c>
      <x:c r="D65" t="str">
        <x:v>$253.69</x:v>
      </x:c>
      <x:c r="E65" t="str">
        <x:v>EUR</x:v>
      </x:c>
      <x:c r="F65" t="str">
        <x:v>SALES</x:v>
      </x:c>
      <x:c r="G65" t="str">
        <x:v>INV-0102</x:v>
      </x:c>
      <x:c r="H65" s="44"/>
      <x:c r="I65" s="45"/>
      <x:c r="J65" s="44"/>
      <x:c r="K65" s="46"/>
      <x:c r="L65" s="44"/>
      <x:c r="M65" s="44"/>
      <x:c r="N65" s="44"/>
      <x:c r="O65" s="44"/>
      <x:c r="P65" s="44"/>
      <x:c r="Q65" s="44"/>
    </x:row>
    <x:row r="66" ht="20" customHeight="1">
      <x:c r="A66" t="str">
        <x:v>TX-26-0028</x:v>
      </x:c>
      <x:c r="B66" t="str">
        <x:v>2026-08-17</x:v>
      </x:c>
      <x:c r="C66" t="str">
        <x:v>eastgate equipment</x:v>
      </x:c>
      <x:c r="D66" t="str">
        <x:v>$1,346.56</x:v>
      </x:c>
      <x:c r="E66" t="str">
        <x:v>usd </x:v>
      </x:c>
      <x:c r="F66" t="str">
        <x:v>MKT</x:v>
      </x:c>
      <x:c r="G66" t="str">
        <x:v>INV-0119</x:v>
      </x:c>
      <x:c r="H66" s="44"/>
      <x:c r="I66" s="45"/>
      <x:c r="J66" s="44"/>
      <x:c r="K66" s="46"/>
      <x:c r="L66" s="44"/>
      <x:c r="M66" s="44"/>
      <x:c r="N66" s="44"/>
      <x:c r="O66" s="44"/>
      <x:c r="P66" s="44"/>
      <x:c r="Q66" s="44"/>
    </x:row>
    <x:row r="67" ht="20" customHeight="1">
      <x:c r="A67" t="str">
        <x:v>TX-26-0027</x:v>
      </x:c>
      <x:c r="B67" t="str">
        <x:v>09/22/2026</x:v>
      </x:c>
      <x:c r="C67" t="str">
        <x:v> BLUEPEAK MARKETING </x:v>
      </x:c>
      <x:c r="D67" t="str">
        <x:v>1,830.76</x:v>
      </x:c>
      <x:c r="E67" t="str">
        <x:v>USD</x:v>
      </x:c>
      <x:c r="F67" t="str">
        <x:v>SALES</x:v>
      </x:c>
      <x:c r="G67" t="str">
        <x:v>INV-0114</x:v>
      </x:c>
      <x:c r="H67" s="44"/>
      <x:c r="I67" s="45"/>
      <x:c r="J67" s="44"/>
      <x:c r="K67" s="46"/>
      <x:c r="L67" s="44"/>
      <x:c r="M67" s="44"/>
      <x:c r="N67" s="44"/>
      <x:c r="O67" s="44"/>
      <x:c r="P67" s="44"/>
      <x:c r="Q67" s="44"/>
    </x:row>
    <x:row r="68" ht="20" customHeight="1">
      <x:c r="A68" t="str">
        <x:v>TX-26-0038</x:v>
      </x:c>
      <x:c r="B68" t="str">
        <x:v>2026-09-28</x:v>
      </x:c>
      <x:c r="C68" t="str">
        <x:v> BLUEPEAK MARKETING </x:v>
      </x:c>
      <x:c r="D68" t="str">
        <x:v>719.02</x:v>
      </x:c>
      <x:c r="E68" t="str">
        <x:v>USD</x:v>
      </x:c>
      <x:c r="F68" t="str">
        <x:v>OPS</x:v>
      </x:c>
      <x:c r="G68" t="str">
        <x:v>INV-0161</x:v>
      </x:c>
      <x:c r="H68" s="44"/>
      <x:c r="I68" s="45"/>
      <x:c r="J68" s="44"/>
      <x:c r="K68" s="46"/>
      <x:c r="L68" s="44"/>
      <x:c r="M68" s="44"/>
      <x:c r="N68" s="44"/>
      <x:c r="O68" s="44"/>
      <x:c r="P68" s="44"/>
      <x:c r="Q68" s="44"/>
    </x:row>
    <x:row r="69" ht="20" customHeight="1">
      <x:c r="A69" t="str">
        <x:v>TX-26-0051</x:v>
      </x:c>
      <x:c r="B69" t="str">
        <x:v>09/26/2026</x:v>
      </x:c>
      <x:c r="C69" t="str">
        <x:v> harbor cloud services </x:v>
      </x:c>
      <x:c r="D69" t="str">
        <x:v>794.61</x:v>
      </x:c>
      <x:c r="E69" t="str">
        <x:v>USD</x:v>
      </x:c>
      <x:c r="F69" t="str">
        <x:v>SALES</x:v>
      </x:c>
      <x:c r="G69" t="str">
        <x:v>INV-0216</x:v>
      </x:c>
      <x:c r="H69" s="44"/>
      <x:c r="I69" s="45"/>
      <x:c r="J69" s="44"/>
      <x:c r="K69" s="46"/>
      <x:c r="L69" s="44"/>
      <x:c r="M69" s="44"/>
      <x:c r="N69" s="44"/>
      <x:c r="O69" s="44"/>
      <x:c r="P69" s="44"/>
      <x:c r="Q69" s="44"/>
    </x:row>
    <x:row r="70" ht="20" customHeight="1">
      <x:c r="A70" t="str">
        <x:v>TX-26-0050</x:v>
      </x:c>
      <x:c r="B70" t="str">
        <x:v>2026-09-07</x:v>
      </x:c>
      <x:c r="C70" t="str">
        <x:v> BLUEPEAK MARKETING </x:v>
      </x:c>
      <x:c r="D70" t="str">
        <x:v>867.33</x:v>
      </x:c>
      <x:c r="E70" t="str">
        <x:v>USD</x:v>
      </x:c>
      <x:c r="F70" t="str">
        <x:v>IT</x:v>
      </x:c>
      <x:c r="G70" t="str">
        <x:v>INV-0212</x:v>
      </x:c>
      <x:c r="H70" s="44"/>
      <x:c r="I70" s="45"/>
      <x:c r="J70" s="44"/>
      <x:c r="K70" s="46"/>
      <x:c r="L70" s="44"/>
      <x:c r="M70" s="44"/>
      <x:c r="N70" s="44"/>
      <x:c r="O70" s="44"/>
      <x:c r="P70" s="44"/>
      <x:c r="Q70" s="44"/>
    </x:row>
    <x:row r="71" ht="20" customHeight="1">
      <x:c r="A71" t="str">
        <x:v>TX-26-0023</x:v>
      </x:c>
      <x:c r="B71" t="str">
        <x:v>2026-09-07</x:v>
      </x:c>
      <x:c r="C71" t="str">
        <x:v> NORTHSTAR OFFICE SUPPLIES </x:v>
      </x:c>
      <x:c r="D71" t="str">
        <x:v>1,748.20</x:v>
      </x:c>
      <x:c r="E71" t="str">
        <x:v>USD</x:v>
      </x:c>
      <x:c r="F71" t="str">
        <x:v>IT</x:v>
      </x:c>
      <x:c r="G71" t="str">
        <x:v>INV-0097</x:v>
      </x:c>
      <x:c r="H71" s="44"/>
      <x:c r="I71" s="45"/>
      <x:c r="J71" s="44"/>
      <x:c r="K71" s="46"/>
      <x:c r="L71" s="44"/>
      <x:c r="M71" s="44"/>
      <x:c r="N71" s="44"/>
      <x:c r="O71" s="44"/>
      <x:c r="P71" s="44"/>
      <x:c r="Q71" s="44"/>
    </x:row>
    <x:row r="72" ht="20" customHeight="1">
      <x:c r="A72" t="str">
        <x:v>TX-26-0052</x:v>
      </x:c>
      <x:c r="B72" t="str">
        <x:v>2026-09-05</x:v>
      </x:c>
      <x:c r="C72" t="str">
        <x:v>metro travel </x:v>
      </x:c>
      <x:c r="D72" t="str">
        <x:v>$1,603.77</x:v>
      </x:c>
      <x:c r="E72" t="str">
        <x:v>USD</x:v>
      </x:c>
      <x:c r="F72" t="str">
        <x:v>SALES</x:v>
      </x:c>
      <x:c r="G72" t="str">
        <x:v>INV-0221</x:v>
      </x:c>
      <x:c r="H72" s="44"/>
      <x:c r="I72" s="45"/>
      <x:c r="J72" s="44"/>
      <x:c r="K72" s="46"/>
      <x:c r="L72" s="44"/>
      <x:c r="M72" s="44"/>
      <x:c r="N72" s="44"/>
      <x:c r="O72" s="44"/>
      <x:c r="P72" s="44"/>
      <x:c r="Q72" s="44"/>
    </x:row>
  </x:sheetData>
  <x:mergeCells>
    <x:mergeCell ref="A1:Q1"/>
    <x:mergeCell ref="A2:Q2"/>
  </x:mergeCells>
  <x:conditionalFormatting sqref="Q5:Q72">
    <x:cfRule type="expression" dxfId="0" priority="1">
      <x:formula>LEFT(Q5,6)="REVIEW"</x:formula>
    </x:cfRule>
    <x:cfRule type="expression" dxfId="1" priority="2">
      <x:formula>Q5="READY"</x:formula>
    </x:cfRule>
    <x:cfRule type="expression" dxfId="2" priority="3">
      <x:formula>Q5="EXCLUDE COPY"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35" hidden="0" customWidth="1"/>
    <x:col min="3" max="3" width="5" hidden="0" customWidth="1"/>
    <x:col min="4" max="4" width="25" hidden="0" customWidth="1"/>
  </x:cols>
  <x:sheetData>
    <x:row r="1" ht="32" customHeight="1">
      <x:c r="A1" s="4" t="str">
        <x:v>DATA QUALITY  |  CONTROL DASHBOARD</x:v>
      </x:c>
      <x:c r="B1" s="4"/>
      <x:c r="C1" s="4"/>
      <x:c r="D1" s="4"/>
      <x:c r="E1" s="4"/>
      <x:c r="F1" s="4"/>
    </x:row>
    <x:row r="2" ht="28" customHeight="1">
      <x:c r="A2" s="10" t="str">
        <x:v>A zero bridge is necessary but not sufficient. Every entry must be classified and review issues investigated.</x:v>
      </x:c>
      <x:c r="B2" s="10"/>
      <x:c r="C2" s="10"/>
      <x:c r="D2" s="10"/>
      <x:c r="E2" s="10"/>
      <x:c r="F2" s="10"/>
    </x:row>
    <x:row r="4" ht="31" customHeight="1">
      <x:c r="A4" s="27" t="str">
        <x:v>SOURCE AND CLASSIFICATION</x:v>
      </x:c>
      <x:c r="B4" s="27" t="str">
        <x:v>VALUE</x:v>
      </x:c>
    </x:row>
    <x:row r="5" ht="27" customHeight="1">
      <x:c r="A5" s="50" t="str">
        <x:v>Source rows</x:v>
      </x:c>
      <x:c r="B5" t="n">
        <x:f>COUNTA('RAW EXPORT'!$A$5:$A$72)</x:f>
        <x:v>68</x:v>
      </x:c>
    </x:row>
    <x:row r="6" ht="27" customHeight="1">
      <x:c r="A6" s="50" t="str">
        <x:v>Classified rows</x:v>
      </x:c>
      <x:c r="B6" t="n">
        <x:f>COUNTA(WORKING!$Q$5:$Q$72)</x:f>
        <x:v>0</x:v>
      </x:c>
    </x:row>
    <x:row r="7" ht="27" customHeight="1">
      <x:c r="A7" s="50" t="str">
        <x:v>Approved entries</x:v>
      </x:c>
      <x:c r="B7" t="n">
        <x:f>COUNTIF(WORKING!$Q$5:$Q$72,"READY")</x:f>
        <x:v>0</x:v>
      </x:c>
    </x:row>
    <x:row r="8" ht="27" customHeight="1">
      <x:c r="A8" s="50" t="str">
        <x:v>Exact duplicate copies excluded</x:v>
      </x:c>
      <x:c r="B8" t="n">
        <x:f>COUNTIF(WORKING!$Q$5:$Q$72,"EXCLUDE COPY")</x:f>
        <x:v>0</x:v>
      </x:c>
    </x:row>
    <x:row r="9" ht="27" customHeight="1">
      <x:c r="A9" s="50" t="str">
        <x:v>Items awaiting review</x:v>
      </x:c>
      <x:c r="B9" t="n">
        <x:f>COUNTIF(WORKING!$Q$5:$Q$72,"REVIEW ID")+COUNTIF(WORKING!$Q$5:$Q$72,"REVIEW DATE")+COUNTIF(WORKING!$Q$5:$Q$72,"REVIEW AMOUNT")+COUNTIF(WORKING!$Q$5:$Q$72,"REVIEW VENDOR")+COUNTIF(WORKING!$Q$5:$Q$72,"REVIEW CENTER")+COUNTIF(WORKING!$Q$5:$Q$72,"REVIEW CURRENCY")</x:f>
        <x:v>0</x:v>
      </x:c>
    </x:row>
    <x:row r="10" ht="27" customHeight="1">
      <x:c r="A10" s="50" t="str">
        <x:v>Unclassified rows</x:v>
      </x:c>
      <x:c r="B10" t="n">
        <x:f>B5-B6</x:f>
        <x:v>68</x:v>
      </x:c>
    </x:row>
    <x:row r="11" ht="27" customHeight="1">
      <x:c r="A11" s="51" t="str">
        <x:v>FINANCIAL BRIDGE — USD</x:v>
      </x:c>
      <x:c r="B11" s="27" t="str">
        <x:v>VALUE</x:v>
      </x:c>
    </x:row>
    <x:row r="12" ht="27" customHeight="1">
      <x:c r="A12" s="50" t="str">
        <x:v>Gross parsable USD from source</x:v>
      </x:c>
      <x:c r="B12" s="42" t="n">
        <x:f>SUMIFS(WORKING!$K$5:$K$72,WORKING!$M$5:$M$72,"USD",WORKING!$L$5:$L$72,"OK")</x:f>
        <x:v>0</x:v>
      </x:c>
    </x:row>
    <x:row r="13" ht="27" customHeight="1">
      <x:c r="A13" s="50" t="str">
        <x:v>Less: exact duplicate copies</x:v>
      </x:c>
      <x:c r="B13" s="42" t="n">
        <x:f>SUMIFS(WORKING!$K$5:$K$72,WORKING!$Q$5:$Q$72,"EXCLUDE COPY",WORKING!$M$5:$M$72,"USD")</x:f>
        <x:v>0</x:v>
      </x:c>
    </x:row>
    <x:row r="14" ht="27" customHeight="1">
      <x:c r="A14" s="50" t="str">
        <x:v>Less: USD entries under review</x:v>
      </x:c>
      <x:c r="B14" s="42" t="n">
        <x:f>SUMIFS(WORKING!$K$5:$K$72,WORKING!$Q$5:$Q$72,"REVIEW ID",WORKING!$M$5:$M$72,"USD")+SUMIFS(WORKING!$K$5:$K$72,WORKING!$Q$5:$Q$72,"REVIEW DATE",WORKING!$M$5:$M$72,"USD")+SUMIFS(WORKING!$K$5:$K$72,WORKING!$Q$5:$Q$72,"REVIEW AMOUNT",WORKING!$M$5:$M$72,"USD")+SUMIFS(WORKING!$K$5:$K$72,WORKING!$Q$5:$Q$72,"REVIEW VENDOR",WORKING!$M$5:$M$72,"USD")+SUMIFS(WORKING!$K$5:$K$72,WORKING!$Q$5:$Q$72,"REVIEW CENTER",WORKING!$M$5:$M$72,"USD")+SUMIFS(WORKING!$K$5:$K$72,WORKING!$Q$5:$Q$72,"REVIEW CURRENCY",WORKING!$M$5:$M$72,"USD")</x:f>
        <x:v>0</x:v>
      </x:c>
    </x:row>
    <x:row r="15" ht="27" customHeight="1">
      <x:c r="A15" s="50" t="str">
        <x:v>Approved signed expense amount</x:v>
      </x:c>
      <x:c r="B15" s="42" t="n">
        <x:f>SUMIFS(WORKING!$K$5:$K$72,WORKING!$Q$5:$Q$72,"READY",WORKING!$M$5:$M$72,"USD")</x:f>
        <x:v>0</x:v>
      </x:c>
    </x:row>
    <x:row r="16" ht="27" customHeight="1">
      <x:c r="A16" s="50" t="str">
        <x:v>Unexplained bridge difference</x:v>
      </x:c>
      <x:c r="B16" s="42" t="n">
        <x:f>ROUND(B12-B13-B14-B15,2)</x:f>
        <x:v>0</x:v>
      </x:c>
    </x:row>
    <x:row r="17" ht="27" customHeight="1">
      <x:c r="A17" s="50" t="str">
        <x:v>Control outcome</x:v>
      </x:c>
      <x:c r="B17" t="str">
        <x:f>IF(B10&gt;0,"INCOMPLETE",IF(ABS(B16)&gt;0.009,"CHECK BRIDGE",IF(B9&gt;0,"RECONCILED - OPEN ISSUES","READY FOR REPORTING")))</x:f>
        <x:v>INCOMPLETE</x:v>
      </x:c>
    </x:row>
    <x:row r="19" ht="38" customHeight="1">
      <x:c r="A19" s="55" t="str">
        <x:v>Interpretation: pending exceptions stay out of the approved reporting population until evidence supports clearance.</x:v>
      </x:c>
      <x:c r="B19" s="55"/>
      <x:c r="C19" s="55"/>
      <x:c r="D19" s="55"/>
      <x:c r="E19" s="55"/>
      <x:c r="F19" s="55"/>
    </x:row>
  </x:sheetData>
  <x:mergeCells>
    <x:mergeCell ref="A1:F1"/>
    <x:mergeCell ref="A2:F2"/>
    <x:mergeCell ref="A19:F1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0" hidden="0" customWidth="1"/>
    <x:col min="3" max="3" width="21" hidden="0" customWidth="1"/>
    <x:col min="4" max="4" width="18" hidden="0" customWidth="1"/>
    <x:col min="5" max="5" width="17" hidden="0" customWidth="1"/>
    <x:col min="6" max="6" width="61" hidden="0" customWidth="1"/>
    <x:col min="7" max="7" width="44" hidden="0" customWidth="1"/>
  </x:cols>
  <x:sheetData>
    <x:row r="1" ht="32" customHeight="1">
      <x:c r="A1" s="4" t="str">
        <x:v>INVESTIGATION AND EXCLUSION REGISTER</x:v>
      </x:c>
      <x:c r="B1" s="4"/>
      <x:c r="C1" s="4"/>
      <x:c r="D1" s="4"/>
      <x:c r="E1" s="4"/>
      <x:c r="F1" s="4"/>
      <x:c r="G1" s="4"/>
    </x:row>
    <x:row r="2" ht="28" customHeight="1">
      <x:c r="A2" s="10" t="str">
        <x:v>A complete audit trail: record ID, outcome, impact, evidence to request, and final owner approval.</x:v>
      </x:c>
      <x:c r="B2" s="10"/>
      <x:c r="C2" s="10"/>
      <x:c r="D2" s="10"/>
      <x:c r="E2" s="10"/>
      <x:c r="F2" s="10"/>
      <x:c r="G2" s="10"/>
    </x:row>
    <x:row r="4" ht="31" customHeight="1">
      <x:c r="A4" s="27" t="str">
        <x:v>Excel row</x:v>
      </x:c>
      <x:c r="B4" s="27" t="str">
        <x:v>Entry ID</x:v>
      </x:c>
      <x:c r="C4" s="27" t="str">
        <x:v>Decision</x:v>
      </x:c>
      <x:c r="D4" s="27" t="str">
        <x:v>Raw amount</x:v>
      </x:c>
      <x:c r="E4" s="27" t="str">
        <x:v>USD parsed</x:v>
      </x:c>
      <x:c r="F4" s="27" t="str">
        <x:v>Investigation / explanation</x:v>
      </x:c>
      <x:c r="G4" s="27" t="str">
        <x:v>Next action</x:v>
      </x:c>
    </x:row>
    <x:row r="5" ht="35" customHeight="1">
      <x:c r="A5" s="44"/>
      <x:c r="B5" s="44"/>
      <x:c r="C5" s="44"/>
      <x:c r="D5" s="44"/>
      <x:c r="E5" s="44"/>
      <x:c r="F5" s="58"/>
      <x:c r="G5" s="58"/>
    </x:row>
    <x:row r="6" ht="35" customHeight="1">
      <x:c r="A6" s="44"/>
      <x:c r="B6" s="44"/>
      <x:c r="C6" s="44"/>
      <x:c r="D6" s="44"/>
      <x:c r="E6" s="44"/>
      <x:c r="F6" s="58"/>
      <x:c r="G6" s="58"/>
    </x:row>
    <x:row r="7" ht="35" customHeight="1">
      <x:c r="A7" s="44"/>
      <x:c r="B7" s="44"/>
      <x:c r="C7" s="44"/>
      <x:c r="D7" s="44"/>
      <x:c r="E7" s="44"/>
      <x:c r="F7" s="58"/>
      <x:c r="G7" s="58"/>
    </x:row>
    <x:row r="8" ht="35" customHeight="1">
      <x:c r="A8" s="44"/>
      <x:c r="B8" s="44"/>
      <x:c r="C8" s="44"/>
      <x:c r="D8" s="44"/>
      <x:c r="E8" s="44"/>
      <x:c r="F8" s="58"/>
      <x:c r="G8" s="58"/>
    </x:row>
    <x:row r="9" ht="35" customHeight="1">
      <x:c r="A9" s="44"/>
      <x:c r="B9" s="44"/>
      <x:c r="C9" s="44"/>
      <x:c r="D9" s="44"/>
      <x:c r="E9" s="44"/>
      <x:c r="F9" s="58"/>
      <x:c r="G9" s="58"/>
    </x:row>
    <x:row r="10" ht="35" customHeight="1">
      <x:c r="A10" s="44"/>
      <x:c r="B10" s="44"/>
      <x:c r="C10" s="44"/>
      <x:c r="D10" s="44"/>
      <x:c r="E10" s="44"/>
      <x:c r="F10" s="58"/>
      <x:c r="G10" s="58"/>
    </x:row>
    <x:row r="11" ht="35" customHeight="1">
      <x:c r="A11" s="44"/>
      <x:c r="B11" s="44"/>
      <x:c r="C11" s="44"/>
      <x:c r="D11" s="44"/>
      <x:c r="E11" s="44"/>
      <x:c r="F11" s="58"/>
      <x:c r="G11" s="58"/>
    </x:row>
    <x:row r="12" ht="35" customHeight="1">
      <x:c r="A12" s="44"/>
      <x:c r="B12" s="44"/>
      <x:c r="C12" s="44"/>
      <x:c r="D12" s="44"/>
      <x:c r="E12" s="44"/>
      <x:c r="F12" s="58"/>
      <x:c r="G12" s="58"/>
    </x:row>
    <x:row r="13" ht="35" customHeight="1">
      <x:c r="A13" s="44"/>
      <x:c r="B13" s="44"/>
      <x:c r="C13" s="44"/>
      <x:c r="D13" s="44"/>
      <x:c r="E13" s="44"/>
      <x:c r="F13" s="58"/>
      <x:c r="G13" s="58"/>
    </x:row>
    <x:row r="14" ht="35" customHeight="1">
      <x:c r="A14" s="44"/>
      <x:c r="B14" s="44"/>
      <x:c r="C14" s="44"/>
      <x:c r="D14" s="44"/>
      <x:c r="E14" s="44"/>
      <x:c r="F14" s="58"/>
      <x:c r="G14" s="58"/>
    </x:row>
    <x:row r="15" ht="35" customHeight="1">
      <x:c r="A15" s="44"/>
      <x:c r="B15" s="44"/>
      <x:c r="C15" s="44"/>
      <x:c r="D15" s="44"/>
      <x:c r="E15" s="44"/>
      <x:c r="F15" s="58"/>
      <x:c r="G15" s="58"/>
    </x:row>
    <x:row r="16" ht="35" customHeight="1">
      <x:c r="A16" s="44"/>
      <x:c r="B16" s="44"/>
      <x:c r="C16" s="44"/>
      <x:c r="D16" s="44"/>
      <x:c r="E16" s="44"/>
      <x:c r="F16" s="58"/>
      <x:c r="G16" s="58"/>
    </x:row>
    <x:row r="17" ht="35" customHeight="1">
      <x:c r="A17" s="44"/>
      <x:c r="B17" s="44"/>
      <x:c r="C17" s="44"/>
      <x:c r="D17" s="44"/>
      <x:c r="E17" s="44"/>
      <x:c r="F17" s="58"/>
      <x:c r="G17" s="58"/>
    </x:row>
    <x:row r="18" ht="35" customHeight="1">
      <x:c r="A18" s="44"/>
      <x:c r="B18" s="44"/>
      <x:c r="C18" s="44"/>
      <x:c r="D18" s="44"/>
      <x:c r="E18" s="44"/>
      <x:c r="F18" s="58"/>
      <x:c r="G18" s="58"/>
    </x:row>
  </x:sheetData>
  <x:mergeCells>
    <x:mergeCell ref="A1:G1"/>
    <x:mergeCell ref="A2:G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8" hidden="0" customWidth="1"/>
    <x:col min="3" max="3" width="68" hidden="0" customWidth="1"/>
    <x:col min="4" max="4" width="75" hidden="0" customWidth="1"/>
  </x:cols>
  <x:sheetData>
    <x:row r="1" ht="32" customHeight="1">
      <x:c r="A1" s="4" t="str">
        <x:v>FORMULA GUIDE  |  TECHNIQUES</x:v>
      </x:c>
      <x:c r="B1" s="4"/>
      <x:c r="C1" s="4"/>
      <x:c r="D1" s="4"/>
    </x:row>
    <x:row r="2" ht="28" customHeight="1">
      <x:c r="A2" s="10" t="str">
        <x:v>Use Excel 365. Formula separators shown for English/US Excel; local settings may use semicolons.</x:v>
      </x:c>
      <x:c r="B2" s="10"/>
      <x:c r="C2" s="10"/>
      <x:c r="D2" s="10"/>
    </x:row>
    <x:row r="4" ht="31" customHeight="1">
      <x:c r="A4" s="27" t="str">
        <x:v>Technique</x:v>
      </x:c>
      <x:c r="B4" s="27" t="str">
        <x:v>Function(s)</x:v>
      </x:c>
      <x:c r="C4" s="27" t="str">
        <x:v>Why it matters</x:v>
      </x:c>
      <x:c r="D4" s="27" t="str">
        <x:v>Caution</x:v>
      </x:c>
    </x:row>
    <x:row r="5" ht="51" customHeight="1">
      <x:c r="A5" s="60" t="str">
        <x:v>Normalize text</x:v>
      </x:c>
      <x:c r="B5" s="20" t="str">
        <x:v>TRIM, UPPER</x:v>
      </x:c>
      <x:c r="C5" s="20" t="str">
        <x:v>Strip ordinary spaces; create case-insensitive vendor lookup keys.</x:v>
      </x:c>
      <x:c r="D5" s="20" t="str">
        <x:v>TRIM alone does not remove all nonbreaking spaces.</x:v>
      </x:c>
    </x:row>
    <x:row r="6" ht="51" customHeight="1">
      <x:c r="A6" s="60" t="str">
        <x:v>Use a master table</x:v>
      </x:c>
      <x:c r="B6" s="20" t="str">
        <x:v>XLOOKUP</x:v>
      </x:c>
      <x:c r="C6" s="20" t="str">
        <x:v>Resolve raw names to an authorized reporting vendor.</x:v>
      </x:c>
      <x:c r="D6" s="20" t="str">
        <x:v>Unknown vendors must go to review, never invent a match.</x:v>
      </x:c>
    </x:row>
    <x:row r="7" ht="51" customHeight="1">
      <x:c r="A7" s="60" t="str">
        <x:v>Convert dates</x:v>
      </x:c>
      <x:c r="B7" s="20" t="str">
        <x:v>DATE, LEFT, MID, RIGHT, TEXT</x:v>
      </x:c>
      <x:c r="C7" s="20" t="str">
        <x:v>Parse known ISO and US month-first formats.</x:v>
      </x:c>
      <x:c r="D7" s="20" t="str">
        <x:v>Excel DATE can roll an impossible date into next month: validate round-trip.</x:v>
      </x:c>
    </x:row>
    <x:row r="8" ht="51" customHeight="1">
      <x:c r="A8" s="60" t="str">
        <x:v>Convert amounts</x:v>
      </x:c>
      <x:c r="B8" s="20" t="str">
        <x:v>NUMBERVALUE, SUBSTITUTE, IFERROR</x:v>
      </x:c>
      <x:c r="C8" s="20" t="str">
        <x:v>Remove separators / currency symbol and parse signed expenses.</x:v>
      </x:c>
      <x:c r="D8" s="20" t="str">
        <x:v>Avoid guessing missing amounts or converting foreign currency.</x:v>
      </x:c>
    </x:row>
    <x:row r="9" ht="51" customHeight="1">
      <x:c r="A9" s="60" t="str">
        <x:v>Find repeats</x:v>
      </x:c>
      <x:c r="B9" s="20" t="str">
        <x:v>COUNTIF, COUNTIFS</x:v>
      </x:c>
      <x:c r="C9" s="20" t="str">
        <x:v>Distinguish copies from contradictory repeated IDs.</x:v>
      </x:c>
      <x:c r="D9" s="20" t="str">
        <x:v>Invoice numbers may legitimately repeat; use unique entry ID.</x:v>
      </x:c>
    </x:row>
    <x:row r="10" ht="51" customHeight="1">
      <x:c r="A10" s="60" t="str">
        <x:v>Quality checks</x:v>
      </x:c>
      <x:c r="B10" s="20" t="str">
        <x:v>COUNTIF, SUMIFS, ROUND</x:v>
      </x:c>
      <x:c r="C10" s="20" t="str">
        <x:v>Count classified lines and reconcile amount bridge.</x:v>
      </x:c>
      <x:c r="D10" s="20" t="str">
        <x:v>Bridge zero does not mean outstanding reviews are resolved.</x:v>
      </x:c>
    </x:row>
    <x:row r="11" ht="51" customHeight="1">
      <x:c r="A11" s="60" t="str">
        <x:v>Student task</x:v>
      </x:c>
      <x:c r="B11" s="20" t="str">
        <x:v>Complete H:Q in WORKING</x:v>
      </x:c>
      <x:c r="C11" s="20" t="str">
        <x:v>Show valid, traceable formulas and log the exceptions.</x:v>
      </x:c>
      <x:c r="D11" s="20" t="str">
        <x:v>Do not alter RAW EXPORT; use only documented clean-up rules.</x:v>
      </x:c>
    </x:row>
  </x:sheetData>
  <x:mergeCells>
    <x:mergeCell ref="A1:D1"/>
    <x:mergeCell ref="A2:D2"/>
  </x:mergeCells>
  <x:pageMargins left="0.7" right="0.7" top="0.75" bottom="0.75" header="0.3" footer="0.3"/>
</x:worksheet>
</file>